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2" yWindow="552" windowWidth="22716" windowHeight="9468"/>
  </bookViews>
  <sheets>
    <sheet name="celek" sheetId="1" r:id="rId1"/>
    <sheet name="střediska" sheetId="4" r:id="rId2"/>
  </sheets>
  <definedNames>
    <definedName name="_xlnm.Print_Titles" localSheetId="0">celek!$1:$2</definedName>
    <definedName name="_xlnm.Print_Titles" localSheetId="1">střediska!$1:$2</definedName>
  </definedNames>
  <calcPr calcId="125725"/>
</workbook>
</file>

<file path=xl/calcChain.xml><?xml version="1.0" encoding="utf-8"?>
<calcChain xmlns="http://schemas.openxmlformats.org/spreadsheetml/2006/main">
  <c r="P31" i="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P29"/>
  <c r="P33" s="1"/>
  <c r="O29"/>
  <c r="O33" s="1"/>
  <c r="N29"/>
  <c r="N33" s="1"/>
  <c r="M29"/>
  <c r="M33" s="1"/>
  <c r="L29"/>
  <c r="L33" s="1"/>
  <c r="K29"/>
  <c r="K33" s="1"/>
  <c r="J29"/>
  <c r="J33" s="1"/>
  <c r="I29"/>
  <c r="I33" s="1"/>
  <c r="H29"/>
  <c r="H33" s="1"/>
  <c r="P23"/>
  <c r="P24" s="1"/>
  <c r="O23"/>
  <c r="O24" s="1"/>
  <c r="N23"/>
  <c r="N24" s="1"/>
  <c r="M23"/>
  <c r="M24" s="1"/>
  <c r="L23"/>
  <c r="L24" s="1"/>
  <c r="K23"/>
  <c r="K24" s="1"/>
  <c r="J23"/>
  <c r="J24" s="1"/>
  <c r="I23"/>
  <c r="I24" s="1"/>
  <c r="H23"/>
  <c r="H24" s="1"/>
  <c r="P17"/>
  <c r="P25" s="1"/>
  <c r="O17"/>
  <c r="O25" s="1"/>
  <c r="N17"/>
  <c r="N25" s="1"/>
  <c r="M17"/>
  <c r="M25" s="1"/>
  <c r="L17"/>
  <c r="L25" s="1"/>
  <c r="K17"/>
  <c r="K25" s="1"/>
  <c r="J17"/>
  <c r="J25" s="1"/>
  <c r="I17"/>
  <c r="I25" s="1"/>
  <c r="H17"/>
  <c r="H25" s="1"/>
  <c r="J34" l="1"/>
  <c r="N34"/>
  <c r="I26"/>
  <c r="M26"/>
  <c r="O37"/>
  <c r="K38"/>
  <c r="K26"/>
  <c r="H26"/>
  <c r="P26"/>
  <c r="I38"/>
  <c r="M38"/>
  <c r="O38"/>
  <c r="O26"/>
  <c r="H38"/>
  <c r="L38"/>
  <c r="P38"/>
  <c r="H34"/>
  <c r="H37"/>
  <c r="H39" s="1"/>
  <c r="L37"/>
  <c r="L39" s="1"/>
  <c r="L34"/>
  <c r="P34"/>
  <c r="P37"/>
  <c r="I37"/>
  <c r="I34"/>
  <c r="M37"/>
  <c r="M34"/>
  <c r="L26"/>
  <c r="K34"/>
  <c r="N38"/>
  <c r="J26"/>
  <c r="N26"/>
  <c r="J38"/>
  <c r="K37"/>
  <c r="O34"/>
  <c r="J37"/>
  <c r="N37"/>
  <c r="N39" l="1"/>
  <c r="K39"/>
  <c r="M39"/>
  <c r="O39"/>
  <c r="I39"/>
  <c r="P39"/>
  <c r="J39"/>
</calcChain>
</file>

<file path=xl/sharedStrings.xml><?xml version="1.0" encoding="utf-8"?>
<sst xmlns="http://schemas.openxmlformats.org/spreadsheetml/2006/main" count="219" uniqueCount="83">
  <si>
    <t>Technické služby
Rok 2022, Tisíce, Náklady a výnosy</t>
  </si>
  <si>
    <t>SÚ</t>
  </si>
  <si>
    <t>Spotřeba materiálu</t>
  </si>
  <si>
    <t>Spotřeba energie</t>
  </si>
  <si>
    <t>Spotřeba ost.neskladov. dodávek</t>
  </si>
  <si>
    <t>Opravy a udržování</t>
  </si>
  <si>
    <t>Cestovné</t>
  </si>
  <si>
    <t>Ostatní služby</t>
  </si>
  <si>
    <t>Mzdové náklady</t>
  </si>
  <si>
    <t>Zákonné sociální pojištění</t>
  </si>
  <si>
    <t>Zákonné sociální náklady</t>
  </si>
  <si>
    <t>Jiné sociální náklady</t>
  </si>
  <si>
    <t>Jiné daně a poplatky</t>
  </si>
  <si>
    <t>Ostatní náklady z činnosti</t>
  </si>
  <si>
    <t>Odpisy dlouhodobého majetku</t>
  </si>
  <si>
    <t>Náklady z DDM</t>
  </si>
  <si>
    <t>Výnosy z prodeje vlast.výrobků</t>
  </si>
  <si>
    <t>Výnosy z prodeje služeb</t>
  </si>
  <si>
    <t>Smluvní pokuty a úroky z prodl.</t>
  </si>
  <si>
    <t>Čerpání fondů</t>
  </si>
  <si>
    <t>Výnosy územ.rozp. z transferů</t>
  </si>
  <si>
    <t>Celkem Výnosy</t>
  </si>
  <si>
    <t>Celkem Náklady</t>
  </si>
  <si>
    <t>Celkem Hospodářský výsledek</t>
  </si>
  <si>
    <t>příspěvek zřizovatele</t>
  </si>
  <si>
    <t>správa</t>
  </si>
  <si>
    <t>silnice a kominukace</t>
  </si>
  <si>
    <t>koupaliště</t>
  </si>
  <si>
    <t>osvětlení</t>
  </si>
  <si>
    <t>hřbitov</t>
  </si>
  <si>
    <t>kompost.</t>
  </si>
  <si>
    <t>čistota města</t>
  </si>
  <si>
    <t>stadion</t>
  </si>
  <si>
    <t>ORG</t>
  </si>
  <si>
    <t>Výnosy Nespec.</t>
  </si>
  <si>
    <t>Náklady Nespec.</t>
  </si>
  <si>
    <t>Náklady 307</t>
  </si>
  <si>
    <t>Náklady 307 - TS-správa</t>
  </si>
  <si>
    <t>Náklady 2212</t>
  </si>
  <si>
    <t>Náklady 2212 - silnice a komunikace</t>
  </si>
  <si>
    <t>Náklady 3429</t>
  </si>
  <si>
    <t>Výnosy 3429</t>
  </si>
  <si>
    <t>Výnosy 3429 - koupaliště</t>
  </si>
  <si>
    <t>Náklady 3429 - koupaliště</t>
  </si>
  <si>
    <t>Hospodářský výsledek 3429 - koupaliště</t>
  </si>
  <si>
    <t>Náklady 3631</t>
  </si>
  <si>
    <t>Náklady 3631 - veřejné osvětlení</t>
  </si>
  <si>
    <t>Náklady 3632</t>
  </si>
  <si>
    <t>Výnosy 3632</t>
  </si>
  <si>
    <t>Výnosy 3632 - hřbitov</t>
  </si>
  <si>
    <t>Náklady 3632 - hřbitov</t>
  </si>
  <si>
    <t>Hospodářský výsledek 3632 - hřbitov</t>
  </si>
  <si>
    <t>Náklady 3730</t>
  </si>
  <si>
    <t>Výnosy 3730</t>
  </si>
  <si>
    <t>Výnosy 3730 - kompostárna</t>
  </si>
  <si>
    <t>Náklady 3730 - kompostárna</t>
  </si>
  <si>
    <t>Hospodářský výsledek 3730 - kompostárna</t>
  </si>
  <si>
    <t>Náklady 3745</t>
  </si>
  <si>
    <t>Výnosy 3745</t>
  </si>
  <si>
    <t>Výnosy 3745 - čistota města</t>
  </si>
  <si>
    <t>Náklady 3745 - čistota města</t>
  </si>
  <si>
    <t>Hospodářský výsledek 3745 - čistota města</t>
  </si>
  <si>
    <t>Náklady 3750</t>
  </si>
  <si>
    <t>Náklady 3750 - stadion</t>
  </si>
  <si>
    <t>Činnost</t>
  </si>
  <si>
    <t>Název</t>
  </si>
  <si>
    <t>Schválený rozpočet 2021</t>
  </si>
  <si>
    <t>Očekávaná skutečnost 2021</t>
  </si>
  <si>
    <t>Navrhovaný rozpočet 2022</t>
  </si>
  <si>
    <t>Čin.</t>
  </si>
  <si>
    <t>HV Nespec.</t>
  </si>
  <si>
    <t>1 HČ</t>
  </si>
  <si>
    <t>2 DČ</t>
  </si>
  <si>
    <t>HV 3429</t>
  </si>
  <si>
    <t>HV 3632</t>
  </si>
  <si>
    <t>HV 3745</t>
  </si>
  <si>
    <t>Náklady 1 HČ</t>
  </si>
  <si>
    <t>Výnosy 1 HČ</t>
  </si>
  <si>
    <t>Náklady 2 DČ</t>
  </si>
  <si>
    <t>Výnosy 2 DČ</t>
  </si>
  <si>
    <t>Hospodářský výsledek 2 DČ</t>
  </si>
  <si>
    <t>Hospodářský výsledek 1 HČ</t>
  </si>
  <si>
    <t>HV 3730</t>
  </si>
</sst>
</file>

<file path=xl/styles.xml><?xml version="1.0" encoding="utf-8"?>
<styleSheet xmlns="http://schemas.openxmlformats.org/spreadsheetml/2006/main">
  <numFmts count="2">
    <numFmt numFmtId="164" formatCode="#"/>
    <numFmt numFmtId="165" formatCode="#,##0.0"/>
  </numFmts>
  <fonts count="5">
    <font>
      <sz val="11.25"/>
      <name val="Cambria"/>
    </font>
    <font>
      <b/>
      <sz val="11.25"/>
      <name val="Cambria"/>
    </font>
    <font>
      <sz val="11.25"/>
      <name val="Cambria"/>
      <family val="1"/>
      <charset val="238"/>
    </font>
    <font>
      <b/>
      <sz val="10"/>
      <name val="Cambria"/>
      <family val="1"/>
      <charset val="238"/>
    </font>
    <font>
      <b/>
      <sz val="11.25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 applyProtection="1"/>
    <xf numFmtId="164" fontId="0" fillId="0" borderId="0" xfId="0" applyNumberFormat="1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164" fontId="0" fillId="0" borderId="1" xfId="0" applyNumberFormat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/>
    </xf>
    <xf numFmtId="164" fontId="1" fillId="2" borderId="1" xfId="0" applyNumberFormat="1" applyFont="1" applyFill="1" applyBorder="1" applyAlignment="1" applyProtection="1">
      <alignment vertical="center"/>
    </xf>
    <xf numFmtId="49" fontId="1" fillId="2" borderId="1" xfId="0" applyNumberFormat="1" applyFont="1" applyFill="1" applyBorder="1" applyAlignment="1" applyProtection="1">
      <alignment vertical="center"/>
    </xf>
    <xf numFmtId="4" fontId="3" fillId="2" borderId="0" xfId="1" applyNumberFormat="1" applyFont="1" applyFill="1" applyAlignment="1" applyProtection="1">
      <alignment horizontal="center" vertical="center" wrapText="1"/>
    </xf>
    <xf numFmtId="0" fontId="2" fillId="0" borderId="0" xfId="2" applyProtection="1"/>
    <xf numFmtId="4" fontId="0" fillId="0" borderId="1" xfId="0" applyNumberFormat="1" applyBorder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left" vertical="center" wrapText="1"/>
    </xf>
    <xf numFmtId="49" fontId="4" fillId="2" borderId="0" xfId="0" applyNumberFormat="1" applyFont="1" applyFill="1" applyAlignment="1" applyProtection="1">
      <alignment horizontal="left" vertical="center" wrapText="1"/>
    </xf>
    <xf numFmtId="165" fontId="4" fillId="2" borderId="0" xfId="1" applyNumberFormat="1" applyFont="1" applyFill="1" applyAlignment="1" applyProtection="1">
      <alignment horizontal="center" vertical="center" wrapText="1"/>
    </xf>
    <xf numFmtId="165" fontId="0" fillId="0" borderId="1" xfId="0" applyNumberFormat="1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 wrapText="1"/>
    </xf>
    <xf numFmtId="165" fontId="1" fillId="2" borderId="1" xfId="0" applyNumberFormat="1" applyFont="1" applyFill="1" applyBorder="1" applyAlignment="1" applyProtection="1">
      <alignment vertical="center"/>
    </xf>
    <xf numFmtId="165" fontId="1" fillId="2" borderId="1" xfId="0" applyNumberFormat="1" applyFont="1" applyFill="1" applyBorder="1" applyAlignment="1" applyProtection="1">
      <alignment vertical="center" wrapText="1"/>
    </xf>
    <xf numFmtId="165" fontId="0" fillId="0" borderId="0" xfId="0" applyNumberFormat="1" applyAlignment="1" applyProtection="1">
      <alignment vertical="center"/>
    </xf>
    <xf numFmtId="4" fontId="0" fillId="0" borderId="0" xfId="0" applyNumberFormat="1" applyBorder="1" applyAlignment="1" applyProtection="1">
      <alignment vertical="center" wrapText="1"/>
    </xf>
    <xf numFmtId="165" fontId="4" fillId="2" borderId="1" xfId="1" applyNumberFormat="1" applyFont="1" applyFill="1" applyBorder="1" applyAlignment="1" applyProtection="1">
      <alignment vertical="center" wrapText="1"/>
    </xf>
    <xf numFmtId="164" fontId="4" fillId="2" borderId="0" xfId="2" applyNumberFormat="1" applyFont="1" applyFill="1" applyAlignment="1" applyProtection="1">
      <alignment horizontal="left" vertical="center" wrapText="1"/>
    </xf>
    <xf numFmtId="49" fontId="4" fillId="2" borderId="0" xfId="2" applyNumberFormat="1" applyFont="1" applyFill="1" applyAlignment="1" applyProtection="1">
      <alignment horizontal="left" vertical="center" wrapText="1"/>
    </xf>
    <xf numFmtId="164" fontId="2" fillId="0" borderId="1" xfId="2" applyNumberFormat="1" applyBorder="1" applyAlignment="1" applyProtection="1">
      <alignment vertical="center"/>
    </xf>
    <xf numFmtId="49" fontId="2" fillId="0" borderId="1" xfId="2" applyNumberFormat="1" applyBorder="1" applyAlignment="1" applyProtection="1">
      <alignment vertical="center"/>
    </xf>
    <xf numFmtId="164" fontId="4" fillId="2" borderId="1" xfId="2" applyNumberFormat="1" applyFont="1" applyFill="1" applyBorder="1" applyAlignment="1" applyProtection="1">
      <alignment vertical="center"/>
    </xf>
    <xf numFmtId="49" fontId="4" fillId="2" borderId="1" xfId="2" applyNumberFormat="1" applyFont="1" applyFill="1" applyBorder="1" applyAlignment="1" applyProtection="1">
      <alignment vertical="center"/>
    </xf>
    <xf numFmtId="164" fontId="2" fillId="3" borderId="1" xfId="2" applyNumberFormat="1" applyFill="1" applyBorder="1" applyAlignment="1" applyProtection="1">
      <alignment vertical="center"/>
    </xf>
    <xf numFmtId="49" fontId="2" fillId="3" borderId="1" xfId="2" applyNumberFormat="1" applyFill="1" applyBorder="1" applyAlignment="1" applyProtection="1">
      <alignment vertical="center"/>
    </xf>
    <xf numFmtId="164" fontId="2" fillId="0" borderId="0" xfId="2" applyNumberFormat="1" applyAlignment="1" applyProtection="1">
      <alignment vertical="center"/>
    </xf>
    <xf numFmtId="49" fontId="2" fillId="0" borderId="0" xfId="2" applyNumberFormat="1" applyAlignment="1" applyProtection="1">
      <alignment vertical="center"/>
    </xf>
    <xf numFmtId="165" fontId="2" fillId="0" borderId="1" xfId="2" applyNumberFormat="1" applyBorder="1" applyAlignment="1" applyProtection="1">
      <alignment vertical="center"/>
    </xf>
    <xf numFmtId="165" fontId="2" fillId="0" borderId="1" xfId="2" applyNumberFormat="1" applyBorder="1" applyAlignment="1" applyProtection="1">
      <alignment vertical="center" wrapText="1"/>
    </xf>
    <xf numFmtId="165" fontId="4" fillId="2" borderId="1" xfId="2" applyNumberFormat="1" applyFont="1" applyFill="1" applyBorder="1" applyAlignment="1" applyProtection="1">
      <alignment vertical="center"/>
    </xf>
    <xf numFmtId="165" fontId="4" fillId="2" borderId="1" xfId="2" applyNumberFormat="1" applyFont="1" applyFill="1" applyBorder="1" applyAlignment="1" applyProtection="1">
      <alignment vertical="center" wrapText="1"/>
    </xf>
    <xf numFmtId="165" fontId="2" fillId="3" borderId="1" xfId="2" applyNumberFormat="1" applyFill="1" applyBorder="1" applyAlignment="1" applyProtection="1">
      <alignment vertical="center"/>
    </xf>
    <xf numFmtId="165" fontId="2" fillId="3" borderId="1" xfId="2" applyNumberFormat="1" applyFill="1" applyBorder="1" applyAlignment="1" applyProtection="1">
      <alignment vertical="center" wrapText="1"/>
    </xf>
    <xf numFmtId="165" fontId="2" fillId="0" borderId="0" xfId="2" applyNumberForma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4" fillId="0" borderId="0" xfId="2" applyFont="1" applyAlignment="1" applyProtection="1">
      <alignment vertical="center" wrapText="1"/>
    </xf>
  </cellXfs>
  <cellStyles count="3">
    <cellStyle name="normální" xfId="0" builtinId="0"/>
    <cellStyle name="normální 2" xfId="2"/>
    <cellStyle name="Normální 2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tabSelected="1" zoomScaleNormal="100" workbookViewId="0">
      <pane ySplit="2" topLeftCell="A3" activePane="bottomLeft" state="frozen"/>
      <selection pane="bottomLeft" sqref="A1:F1"/>
    </sheetView>
  </sheetViews>
  <sheetFormatPr defaultRowHeight="14.4"/>
  <cols>
    <col min="1" max="1" width="6.6328125" style="1" customWidth="1"/>
    <col min="2" max="2" width="4.54296875" style="1" customWidth="1"/>
    <col min="3" max="3" width="26.7265625" style="2" customWidth="1"/>
    <col min="4" max="4" width="11" style="17" customWidth="1"/>
    <col min="5" max="5" width="11.90625" style="17" customWidth="1"/>
    <col min="6" max="6" width="11.1796875" style="17" customWidth="1"/>
    <col min="10" max="10" width="9.6328125" customWidth="1"/>
  </cols>
  <sheetData>
    <row r="1" spans="1:16" ht="29.1" customHeight="1">
      <c r="A1" s="37" t="s">
        <v>0</v>
      </c>
      <c r="B1" s="37"/>
      <c r="C1" s="37"/>
      <c r="D1" s="37"/>
      <c r="E1" s="37"/>
      <c r="F1" s="37"/>
    </row>
    <row r="2" spans="1:16" ht="43.5" customHeight="1">
      <c r="A2" s="10" t="s">
        <v>64</v>
      </c>
      <c r="B2" s="10" t="s">
        <v>1</v>
      </c>
      <c r="C2" s="11" t="s">
        <v>65</v>
      </c>
      <c r="D2" s="12" t="s">
        <v>66</v>
      </c>
      <c r="E2" s="12" t="s">
        <v>67</v>
      </c>
      <c r="F2" s="12" t="s">
        <v>68</v>
      </c>
      <c r="H2" s="7" t="s">
        <v>24</v>
      </c>
      <c r="I2" s="7" t="s">
        <v>25</v>
      </c>
      <c r="J2" s="7" t="s">
        <v>26</v>
      </c>
      <c r="K2" s="7" t="s">
        <v>27</v>
      </c>
      <c r="L2" s="7" t="s">
        <v>28</v>
      </c>
      <c r="M2" s="7" t="s">
        <v>29</v>
      </c>
      <c r="N2" s="7" t="s">
        <v>30</v>
      </c>
      <c r="O2" s="7" t="s">
        <v>31</v>
      </c>
      <c r="P2" s="7" t="s">
        <v>32</v>
      </c>
    </row>
    <row r="3" spans="1:16">
      <c r="A3" s="3">
        <v>1</v>
      </c>
      <c r="B3" s="3">
        <v>501</v>
      </c>
      <c r="C3" s="4" t="s">
        <v>2</v>
      </c>
      <c r="D3" s="13">
        <v>1514</v>
      </c>
      <c r="E3" s="13">
        <v>1551</v>
      </c>
      <c r="F3" s="14">
        <v>1511</v>
      </c>
      <c r="H3" s="8"/>
      <c r="I3" s="14">
        <v>50</v>
      </c>
      <c r="J3" s="14">
        <v>100</v>
      </c>
      <c r="K3" s="14">
        <v>268</v>
      </c>
      <c r="L3" s="8"/>
      <c r="M3" s="14">
        <v>12</v>
      </c>
      <c r="N3" s="14">
        <v>255</v>
      </c>
      <c r="O3" s="14">
        <v>758</v>
      </c>
      <c r="P3" s="14">
        <v>68</v>
      </c>
    </row>
    <row r="4" spans="1:16">
      <c r="A4" s="3">
        <v>1</v>
      </c>
      <c r="B4" s="3">
        <v>502</v>
      </c>
      <c r="C4" s="4" t="s">
        <v>3</v>
      </c>
      <c r="D4" s="13">
        <v>1705</v>
      </c>
      <c r="E4" s="13">
        <v>1705</v>
      </c>
      <c r="F4" s="14">
        <v>2278</v>
      </c>
      <c r="H4" s="8"/>
      <c r="I4" s="14">
        <v>173</v>
      </c>
      <c r="K4" s="14">
        <v>540</v>
      </c>
      <c r="L4" s="14">
        <v>1400</v>
      </c>
      <c r="O4" s="14">
        <v>45</v>
      </c>
      <c r="P4" s="14">
        <v>120</v>
      </c>
    </row>
    <row r="5" spans="1:16">
      <c r="A5" s="3">
        <v>1</v>
      </c>
      <c r="B5" s="3">
        <v>503</v>
      </c>
      <c r="C5" s="4" t="s">
        <v>4</v>
      </c>
      <c r="D5" s="13">
        <v>835</v>
      </c>
      <c r="E5" s="13">
        <v>827</v>
      </c>
      <c r="F5" s="14">
        <v>735</v>
      </c>
      <c r="H5" s="8"/>
      <c r="I5" s="14">
        <v>100</v>
      </c>
      <c r="J5" s="8"/>
      <c r="K5" s="14">
        <v>400</v>
      </c>
      <c r="M5" s="14">
        <v>5</v>
      </c>
      <c r="O5" s="14">
        <v>30</v>
      </c>
      <c r="P5" s="14">
        <v>200</v>
      </c>
    </row>
    <row r="6" spans="1:16">
      <c r="A6" s="3">
        <v>1</v>
      </c>
      <c r="B6" s="3">
        <v>511</v>
      </c>
      <c r="C6" s="4" t="s">
        <v>5</v>
      </c>
      <c r="D6" s="13">
        <v>2438</v>
      </c>
      <c r="E6" s="13">
        <v>3807.71432</v>
      </c>
      <c r="F6" s="14">
        <v>2700</v>
      </c>
      <c r="H6" s="8"/>
      <c r="I6" s="14">
        <v>20</v>
      </c>
      <c r="J6" s="14">
        <v>1000</v>
      </c>
      <c r="K6" s="14">
        <v>510</v>
      </c>
      <c r="L6" s="14">
        <v>700</v>
      </c>
      <c r="M6" s="14">
        <v>5</v>
      </c>
      <c r="N6" s="14">
        <v>140</v>
      </c>
      <c r="O6" s="14">
        <v>300</v>
      </c>
      <c r="P6" s="14">
        <v>25</v>
      </c>
    </row>
    <row r="7" spans="1:16">
      <c r="A7" s="3">
        <v>1</v>
      </c>
      <c r="B7" s="3">
        <v>512</v>
      </c>
      <c r="C7" s="4" t="s">
        <v>6</v>
      </c>
      <c r="D7" s="13">
        <v>7</v>
      </c>
      <c r="E7" s="13">
        <v>7</v>
      </c>
      <c r="F7" s="14">
        <v>7</v>
      </c>
      <c r="H7" s="8"/>
      <c r="I7" s="14">
        <v>7</v>
      </c>
      <c r="J7" s="8"/>
      <c r="L7" s="8"/>
    </row>
    <row r="8" spans="1:16">
      <c r="A8" s="3">
        <v>1</v>
      </c>
      <c r="B8" s="3">
        <v>518</v>
      </c>
      <c r="C8" s="4" t="s">
        <v>7</v>
      </c>
      <c r="D8" s="13">
        <v>1176</v>
      </c>
      <c r="E8" s="13">
        <v>1897.874</v>
      </c>
      <c r="F8" s="14">
        <v>1416</v>
      </c>
      <c r="H8" s="8"/>
      <c r="I8" s="14">
        <v>226</v>
      </c>
      <c r="J8" s="8"/>
      <c r="K8" s="14">
        <v>136</v>
      </c>
      <c r="L8" s="8"/>
      <c r="M8" s="14">
        <v>73</v>
      </c>
      <c r="N8" s="14">
        <v>141</v>
      </c>
      <c r="O8" s="14">
        <v>821</v>
      </c>
      <c r="P8" s="14">
        <v>19</v>
      </c>
    </row>
    <row r="9" spans="1:16">
      <c r="A9" s="3">
        <v>1</v>
      </c>
      <c r="B9" s="3">
        <v>521</v>
      </c>
      <c r="C9" s="4" t="s">
        <v>8</v>
      </c>
      <c r="D9" s="13">
        <v>8955</v>
      </c>
      <c r="E9" s="13">
        <v>8984</v>
      </c>
      <c r="F9" s="14">
        <v>9051</v>
      </c>
      <c r="H9" s="8"/>
      <c r="I9" s="14">
        <v>1530</v>
      </c>
      <c r="J9" s="8"/>
      <c r="K9" s="14">
        <v>1036</v>
      </c>
      <c r="L9" s="8"/>
      <c r="M9" s="14">
        <v>48</v>
      </c>
      <c r="N9" s="14">
        <v>1409</v>
      </c>
      <c r="O9" s="14">
        <v>4739</v>
      </c>
      <c r="P9" s="14">
        <v>289</v>
      </c>
    </row>
    <row r="10" spans="1:16">
      <c r="A10" s="3">
        <v>1</v>
      </c>
      <c r="B10" s="3">
        <v>524</v>
      </c>
      <c r="C10" s="4" t="s">
        <v>9</v>
      </c>
      <c r="D10" s="13">
        <v>2915</v>
      </c>
      <c r="E10" s="13">
        <v>2927</v>
      </c>
      <c r="F10" s="14">
        <v>2951</v>
      </c>
      <c r="H10" s="8"/>
      <c r="I10" s="14">
        <v>516</v>
      </c>
      <c r="J10" s="8"/>
      <c r="K10" s="14">
        <v>262</v>
      </c>
      <c r="L10" s="8"/>
      <c r="M10" s="8"/>
      <c r="N10" s="14">
        <v>477</v>
      </c>
      <c r="O10" s="14">
        <v>1600</v>
      </c>
      <c r="P10" s="14">
        <v>96</v>
      </c>
    </row>
    <row r="11" spans="1:16">
      <c r="A11" s="3">
        <v>1</v>
      </c>
      <c r="B11" s="3">
        <v>527</v>
      </c>
      <c r="C11" s="4" t="s">
        <v>10</v>
      </c>
      <c r="D11" s="13">
        <v>170</v>
      </c>
      <c r="E11" s="13">
        <v>180</v>
      </c>
      <c r="F11" s="14">
        <v>183</v>
      </c>
      <c r="H11" s="8"/>
      <c r="I11" s="14">
        <v>183</v>
      </c>
      <c r="J11" s="8"/>
      <c r="L11" s="8"/>
      <c r="M11" s="8"/>
    </row>
    <row r="12" spans="1:16">
      <c r="A12" s="3">
        <v>1</v>
      </c>
      <c r="B12" s="3">
        <v>528</v>
      </c>
      <c r="C12" s="4" t="s">
        <v>11</v>
      </c>
      <c r="D12" s="13">
        <v>215</v>
      </c>
      <c r="E12" s="13">
        <v>217.98500000000001</v>
      </c>
      <c r="F12" s="14">
        <v>230</v>
      </c>
      <c r="H12" s="8"/>
      <c r="I12" s="14">
        <v>230</v>
      </c>
      <c r="J12" s="8"/>
      <c r="K12" s="8"/>
      <c r="L12" s="8"/>
      <c r="M12" s="8"/>
    </row>
    <row r="13" spans="1:16">
      <c r="A13" s="3">
        <v>1</v>
      </c>
      <c r="B13" s="3">
        <v>538</v>
      </c>
      <c r="C13" s="4" t="s">
        <v>12</v>
      </c>
      <c r="D13" s="13">
        <v>3</v>
      </c>
      <c r="E13" s="13">
        <v>3</v>
      </c>
      <c r="F13" s="14">
        <v>3</v>
      </c>
      <c r="H13" s="8"/>
      <c r="J13" s="8"/>
      <c r="K13" s="8"/>
      <c r="L13" s="8"/>
      <c r="M13" s="8"/>
      <c r="N13" s="8"/>
      <c r="O13" s="14">
        <v>3</v>
      </c>
      <c r="P13" s="8"/>
    </row>
    <row r="14" spans="1:16">
      <c r="A14" s="3">
        <v>1</v>
      </c>
      <c r="B14" s="3">
        <v>549</v>
      </c>
      <c r="C14" s="4" t="s">
        <v>13</v>
      </c>
      <c r="D14" s="13">
        <v>421</v>
      </c>
      <c r="E14" s="13">
        <v>429</v>
      </c>
      <c r="F14" s="14">
        <v>440</v>
      </c>
      <c r="H14" s="8"/>
      <c r="I14" s="14">
        <v>110</v>
      </c>
      <c r="J14" s="8"/>
      <c r="K14" s="8"/>
      <c r="L14" s="8"/>
      <c r="M14" s="8"/>
      <c r="N14" s="14">
        <v>150</v>
      </c>
      <c r="O14" s="14">
        <v>180</v>
      </c>
      <c r="P14" s="8"/>
    </row>
    <row r="15" spans="1:16">
      <c r="A15" s="3">
        <v>1</v>
      </c>
      <c r="B15" s="3">
        <v>551</v>
      </c>
      <c r="C15" s="4" t="s">
        <v>14</v>
      </c>
      <c r="D15" s="13">
        <v>1439</v>
      </c>
      <c r="E15" s="13">
        <v>1439</v>
      </c>
      <c r="F15" s="14">
        <v>1436</v>
      </c>
      <c r="H15" s="8"/>
      <c r="I15" s="14">
        <v>116</v>
      </c>
      <c r="J15" s="8"/>
      <c r="K15" s="14">
        <v>45</v>
      </c>
      <c r="L15" s="8"/>
      <c r="M15" s="8"/>
      <c r="N15" s="14">
        <v>816</v>
      </c>
      <c r="O15" s="14">
        <v>449</v>
      </c>
      <c r="P15" s="14">
        <v>10</v>
      </c>
    </row>
    <row r="16" spans="1:16">
      <c r="A16" s="3">
        <v>1</v>
      </c>
      <c r="B16" s="3">
        <v>558</v>
      </c>
      <c r="C16" s="4" t="s">
        <v>15</v>
      </c>
      <c r="D16" s="13">
        <v>52</v>
      </c>
      <c r="E16" s="13">
        <v>65</v>
      </c>
      <c r="F16" s="14">
        <v>70</v>
      </c>
      <c r="H16" s="8"/>
      <c r="I16" s="14">
        <v>10</v>
      </c>
      <c r="J16" s="8"/>
      <c r="K16" s="14">
        <v>10</v>
      </c>
      <c r="L16" s="8"/>
      <c r="M16" s="8"/>
      <c r="N16" s="8"/>
      <c r="O16" s="14">
        <v>40</v>
      </c>
      <c r="P16" s="14">
        <v>10</v>
      </c>
    </row>
    <row r="17" spans="1:16">
      <c r="A17" s="5" t="s">
        <v>76</v>
      </c>
      <c r="B17" s="5"/>
      <c r="C17" s="6"/>
      <c r="D17" s="15">
        <v>21845</v>
      </c>
      <c r="E17" s="15">
        <v>24040.57332</v>
      </c>
      <c r="F17" s="16">
        <v>23011</v>
      </c>
      <c r="H17" s="19">
        <f t="shared" ref="H17:P17" si="0">SUM(H3:H16)</f>
        <v>0</v>
      </c>
      <c r="I17" s="19">
        <f t="shared" si="0"/>
        <v>3271</v>
      </c>
      <c r="J17" s="19">
        <f t="shared" si="0"/>
        <v>1100</v>
      </c>
      <c r="K17" s="19">
        <f t="shared" si="0"/>
        <v>3207</v>
      </c>
      <c r="L17" s="19">
        <f t="shared" si="0"/>
        <v>2100</v>
      </c>
      <c r="M17" s="19">
        <f t="shared" si="0"/>
        <v>143</v>
      </c>
      <c r="N17" s="19">
        <f t="shared" si="0"/>
        <v>3388</v>
      </c>
      <c r="O17" s="19">
        <f t="shared" si="0"/>
        <v>8965</v>
      </c>
      <c r="P17" s="19">
        <f t="shared" si="0"/>
        <v>837</v>
      </c>
    </row>
    <row r="18" spans="1:16">
      <c r="A18" s="3">
        <v>1</v>
      </c>
      <c r="B18" s="3">
        <v>601</v>
      </c>
      <c r="C18" s="4" t="s">
        <v>16</v>
      </c>
      <c r="D18" s="13">
        <v>30</v>
      </c>
      <c r="E18" s="13">
        <v>30</v>
      </c>
      <c r="F18" s="14">
        <v>60</v>
      </c>
      <c r="H18" s="8"/>
      <c r="I18" s="8"/>
      <c r="J18" s="8"/>
      <c r="K18" s="8"/>
      <c r="L18" s="8"/>
      <c r="M18" s="8"/>
      <c r="N18" s="14">
        <v>60</v>
      </c>
      <c r="O18" s="8"/>
      <c r="P18" s="8"/>
    </row>
    <row r="19" spans="1:16">
      <c r="A19" s="3">
        <v>1</v>
      </c>
      <c r="B19" s="3">
        <v>602</v>
      </c>
      <c r="C19" s="4" t="s">
        <v>17</v>
      </c>
      <c r="D19" s="13">
        <v>1148</v>
      </c>
      <c r="E19" s="13">
        <v>1148</v>
      </c>
      <c r="F19" s="14">
        <v>1176</v>
      </c>
      <c r="H19" s="8"/>
      <c r="I19" s="8"/>
      <c r="J19" s="8"/>
      <c r="K19" s="14">
        <v>1100</v>
      </c>
      <c r="L19" s="8"/>
      <c r="M19" s="14">
        <v>76</v>
      </c>
      <c r="N19" s="18"/>
      <c r="O19" s="8"/>
      <c r="P19" s="8"/>
    </row>
    <row r="20" spans="1:16">
      <c r="A20" s="3">
        <v>1</v>
      </c>
      <c r="B20" s="3">
        <v>641</v>
      </c>
      <c r="C20" s="4" t="s">
        <v>18</v>
      </c>
      <c r="D20" s="13">
        <v>0</v>
      </c>
      <c r="E20" s="13">
        <v>221.00800000000001</v>
      </c>
      <c r="F20" s="14"/>
      <c r="H20" s="8"/>
      <c r="I20" s="8"/>
      <c r="J20" s="8"/>
      <c r="K20" s="9"/>
      <c r="L20" s="8"/>
      <c r="M20" s="9"/>
      <c r="N20" s="8"/>
      <c r="O20" s="8"/>
      <c r="P20" s="8"/>
    </row>
    <row r="21" spans="1:16">
      <c r="A21" s="3">
        <v>1</v>
      </c>
      <c r="B21" s="3">
        <v>648</v>
      </c>
      <c r="C21" s="4" t="s">
        <v>19</v>
      </c>
      <c r="D21" s="13">
        <v>222</v>
      </c>
      <c r="E21" s="13">
        <v>1952.58032</v>
      </c>
      <c r="F21" s="14"/>
      <c r="H21" s="9"/>
      <c r="I21" s="8"/>
      <c r="J21" s="8"/>
      <c r="K21" s="8"/>
      <c r="L21" s="8"/>
      <c r="M21" s="8"/>
      <c r="N21" s="8"/>
      <c r="O21" s="8"/>
      <c r="P21" s="8"/>
    </row>
    <row r="22" spans="1:16">
      <c r="A22" s="3">
        <v>1</v>
      </c>
      <c r="B22" s="3">
        <v>672</v>
      </c>
      <c r="C22" s="4" t="s">
        <v>20</v>
      </c>
      <c r="D22" s="13">
        <v>20445</v>
      </c>
      <c r="E22" s="13">
        <v>20688.985000000001</v>
      </c>
      <c r="F22" s="14">
        <v>21775</v>
      </c>
      <c r="H22" s="14">
        <v>21280</v>
      </c>
      <c r="I22" s="8"/>
      <c r="J22" s="8"/>
      <c r="K22" s="8"/>
      <c r="L22" s="8"/>
      <c r="M22" s="8"/>
      <c r="N22" s="14">
        <v>492</v>
      </c>
      <c r="O22" s="14">
        <v>3</v>
      </c>
      <c r="P22" s="8"/>
    </row>
    <row r="23" spans="1:16">
      <c r="A23" s="5" t="s">
        <v>77</v>
      </c>
      <c r="B23" s="5"/>
      <c r="C23" s="6"/>
      <c r="D23" s="15">
        <v>21845</v>
      </c>
      <c r="E23" s="15">
        <v>24040.57332</v>
      </c>
      <c r="F23" s="16">
        <v>23011</v>
      </c>
      <c r="H23" s="19">
        <f t="shared" ref="H23:P23" si="1">SUM(H18:H22)</f>
        <v>21280</v>
      </c>
      <c r="I23" s="19">
        <f t="shared" si="1"/>
        <v>0</v>
      </c>
      <c r="J23" s="19">
        <f t="shared" si="1"/>
        <v>0</v>
      </c>
      <c r="K23" s="19">
        <f t="shared" si="1"/>
        <v>1100</v>
      </c>
      <c r="L23" s="19">
        <f t="shared" si="1"/>
        <v>0</v>
      </c>
      <c r="M23" s="19">
        <f t="shared" si="1"/>
        <v>76</v>
      </c>
      <c r="N23" s="19">
        <f t="shared" si="1"/>
        <v>552</v>
      </c>
      <c r="O23" s="19">
        <f t="shared" si="1"/>
        <v>3</v>
      </c>
      <c r="P23" s="19">
        <f t="shared" si="1"/>
        <v>0</v>
      </c>
    </row>
    <row r="24" spans="1:16">
      <c r="A24" s="5" t="s">
        <v>77</v>
      </c>
      <c r="B24" s="5"/>
      <c r="C24" s="6"/>
      <c r="D24" s="15">
        <v>21845</v>
      </c>
      <c r="E24" s="15">
        <v>24040.57332</v>
      </c>
      <c r="F24" s="16">
        <v>23011</v>
      </c>
      <c r="H24" s="19">
        <f t="shared" ref="H24:P24" si="2">H23</f>
        <v>21280</v>
      </c>
      <c r="I24" s="19">
        <f t="shared" si="2"/>
        <v>0</v>
      </c>
      <c r="J24" s="19">
        <f t="shared" si="2"/>
        <v>0</v>
      </c>
      <c r="K24" s="19">
        <f t="shared" si="2"/>
        <v>1100</v>
      </c>
      <c r="L24" s="19">
        <f t="shared" si="2"/>
        <v>0</v>
      </c>
      <c r="M24" s="19">
        <f t="shared" si="2"/>
        <v>76</v>
      </c>
      <c r="N24" s="19">
        <f t="shared" si="2"/>
        <v>552</v>
      </c>
      <c r="O24" s="19">
        <f t="shared" si="2"/>
        <v>3</v>
      </c>
      <c r="P24" s="19">
        <f t="shared" si="2"/>
        <v>0</v>
      </c>
    </row>
    <row r="25" spans="1:16">
      <c r="A25" s="5" t="s">
        <v>76</v>
      </c>
      <c r="B25" s="5"/>
      <c r="C25" s="6"/>
      <c r="D25" s="15">
        <v>21845</v>
      </c>
      <c r="E25" s="15">
        <v>24040.57332</v>
      </c>
      <c r="F25" s="16">
        <v>23011</v>
      </c>
      <c r="H25" s="19">
        <f>H17</f>
        <v>0</v>
      </c>
      <c r="I25" s="19">
        <f t="shared" ref="I25:P25" si="3">I17</f>
        <v>3271</v>
      </c>
      <c r="J25" s="19">
        <f t="shared" si="3"/>
        <v>1100</v>
      </c>
      <c r="K25" s="19">
        <f t="shared" si="3"/>
        <v>3207</v>
      </c>
      <c r="L25" s="19">
        <f t="shared" si="3"/>
        <v>2100</v>
      </c>
      <c r="M25" s="19">
        <f t="shared" si="3"/>
        <v>143</v>
      </c>
      <c r="N25" s="19">
        <f t="shared" si="3"/>
        <v>3388</v>
      </c>
      <c r="O25" s="19">
        <f t="shared" si="3"/>
        <v>8965</v>
      </c>
      <c r="P25" s="19">
        <f t="shared" si="3"/>
        <v>837</v>
      </c>
    </row>
    <row r="26" spans="1:16">
      <c r="A26" s="5" t="s">
        <v>81</v>
      </c>
      <c r="B26" s="5"/>
      <c r="C26" s="6"/>
      <c r="D26" s="15">
        <v>0</v>
      </c>
      <c r="E26" s="15">
        <v>0</v>
      </c>
      <c r="F26" s="16">
        <v>0</v>
      </c>
      <c r="H26" s="19">
        <f t="shared" ref="H26:P26" si="4">H24-H25</f>
        <v>21280</v>
      </c>
      <c r="I26" s="19">
        <f t="shared" si="4"/>
        <v>-3271</v>
      </c>
      <c r="J26" s="19">
        <f t="shared" si="4"/>
        <v>-1100</v>
      </c>
      <c r="K26" s="19">
        <f t="shared" si="4"/>
        <v>-2107</v>
      </c>
      <c r="L26" s="19">
        <f t="shared" si="4"/>
        <v>-2100</v>
      </c>
      <c r="M26" s="19">
        <f t="shared" si="4"/>
        <v>-67</v>
      </c>
      <c r="N26" s="19">
        <f t="shared" si="4"/>
        <v>-2836</v>
      </c>
      <c r="O26" s="19">
        <f t="shared" si="4"/>
        <v>-8962</v>
      </c>
      <c r="P26" s="19">
        <f t="shared" si="4"/>
        <v>-837</v>
      </c>
    </row>
    <row r="27" spans="1:16">
      <c r="A27" s="3"/>
      <c r="B27" s="3"/>
      <c r="C27" s="4"/>
      <c r="D27" s="13"/>
      <c r="E27" s="13"/>
      <c r="F27" s="14"/>
      <c r="H27" s="8"/>
      <c r="I27" s="8"/>
      <c r="J27" s="8"/>
      <c r="K27" s="8"/>
      <c r="L27" s="8"/>
      <c r="M27" s="8"/>
      <c r="N27" s="8"/>
      <c r="O27" s="8"/>
      <c r="P27" s="8"/>
    </row>
    <row r="28" spans="1:16">
      <c r="A28" s="3">
        <v>2</v>
      </c>
      <c r="B28" s="3">
        <v>518</v>
      </c>
      <c r="C28" s="4" t="s">
        <v>7</v>
      </c>
      <c r="D28" s="13">
        <v>1</v>
      </c>
      <c r="E28" s="13">
        <v>1</v>
      </c>
      <c r="F28" s="14">
        <v>1</v>
      </c>
      <c r="H28" s="13">
        <v>1</v>
      </c>
      <c r="I28" s="8"/>
      <c r="J28" s="8"/>
      <c r="K28" s="8"/>
      <c r="L28" s="8"/>
      <c r="M28" s="8"/>
      <c r="N28" s="8"/>
      <c r="O28" s="8"/>
      <c r="P28" s="8"/>
    </row>
    <row r="29" spans="1:16">
      <c r="A29" s="5" t="s">
        <v>78</v>
      </c>
      <c r="B29" s="5"/>
      <c r="C29" s="6"/>
      <c r="D29" s="15">
        <v>1</v>
      </c>
      <c r="E29" s="15">
        <v>1</v>
      </c>
      <c r="F29" s="16">
        <v>1</v>
      </c>
      <c r="H29" s="19">
        <f t="shared" ref="H29:P29" si="5">SUM(H27:H28)</f>
        <v>1</v>
      </c>
      <c r="I29" s="19">
        <f t="shared" si="5"/>
        <v>0</v>
      </c>
      <c r="J29" s="19">
        <f t="shared" si="5"/>
        <v>0</v>
      </c>
      <c r="K29" s="19">
        <f t="shared" si="5"/>
        <v>0</v>
      </c>
      <c r="L29" s="19">
        <f t="shared" si="5"/>
        <v>0</v>
      </c>
      <c r="M29" s="19">
        <f t="shared" si="5"/>
        <v>0</v>
      </c>
      <c r="N29" s="19">
        <f t="shared" si="5"/>
        <v>0</v>
      </c>
      <c r="O29" s="19">
        <f t="shared" si="5"/>
        <v>0</v>
      </c>
      <c r="P29" s="19">
        <f t="shared" si="5"/>
        <v>0</v>
      </c>
    </row>
    <row r="30" spans="1:16">
      <c r="A30" s="3">
        <v>2</v>
      </c>
      <c r="B30" s="3">
        <v>602</v>
      </c>
      <c r="C30" s="4" t="s">
        <v>17</v>
      </c>
      <c r="D30" s="13">
        <v>112</v>
      </c>
      <c r="E30" s="13">
        <v>112</v>
      </c>
      <c r="F30" s="14">
        <v>130</v>
      </c>
      <c r="H30" s="13">
        <v>130</v>
      </c>
      <c r="I30" s="8"/>
      <c r="J30" s="8"/>
      <c r="K30" s="8"/>
      <c r="L30" s="8"/>
      <c r="M30" s="8"/>
      <c r="N30" s="8"/>
      <c r="O30" s="8"/>
      <c r="P30" s="8"/>
    </row>
    <row r="31" spans="1:16">
      <c r="A31" s="5" t="s">
        <v>79</v>
      </c>
      <c r="B31" s="5"/>
      <c r="C31" s="6"/>
      <c r="D31" s="15">
        <v>112</v>
      </c>
      <c r="E31" s="15">
        <v>112</v>
      </c>
      <c r="F31" s="16">
        <v>130</v>
      </c>
      <c r="H31" s="19">
        <f t="shared" ref="H31:P31" si="6">SUM(H30)</f>
        <v>130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</row>
    <row r="32" spans="1:16">
      <c r="A32" s="5" t="s">
        <v>79</v>
      </c>
      <c r="B32" s="5"/>
      <c r="C32" s="6"/>
      <c r="D32" s="15">
        <v>112</v>
      </c>
      <c r="E32" s="15">
        <v>112</v>
      </c>
      <c r="F32" s="16">
        <v>130</v>
      </c>
      <c r="H32" s="19">
        <f t="shared" ref="H32:P32" si="7">H31</f>
        <v>130</v>
      </c>
      <c r="I32" s="19">
        <f t="shared" si="7"/>
        <v>0</v>
      </c>
      <c r="J32" s="19">
        <f t="shared" si="7"/>
        <v>0</v>
      </c>
      <c r="K32" s="19">
        <f t="shared" si="7"/>
        <v>0</v>
      </c>
      <c r="L32" s="19">
        <f t="shared" si="7"/>
        <v>0</v>
      </c>
      <c r="M32" s="19">
        <f t="shared" si="7"/>
        <v>0</v>
      </c>
      <c r="N32" s="19">
        <f t="shared" si="7"/>
        <v>0</v>
      </c>
      <c r="O32" s="19">
        <f t="shared" si="7"/>
        <v>0</v>
      </c>
      <c r="P32" s="19">
        <f t="shared" si="7"/>
        <v>0</v>
      </c>
    </row>
    <row r="33" spans="1:16">
      <c r="A33" s="5" t="s">
        <v>78</v>
      </c>
      <c r="B33" s="5"/>
      <c r="C33" s="6"/>
      <c r="D33" s="15">
        <v>1</v>
      </c>
      <c r="E33" s="15">
        <v>1</v>
      </c>
      <c r="F33" s="16">
        <v>1</v>
      </c>
      <c r="H33" s="19">
        <f t="shared" ref="H33:P33" si="8">H29</f>
        <v>1</v>
      </c>
      <c r="I33" s="19">
        <f t="shared" si="8"/>
        <v>0</v>
      </c>
      <c r="J33" s="19">
        <f t="shared" si="8"/>
        <v>0</v>
      </c>
      <c r="K33" s="19">
        <f t="shared" si="8"/>
        <v>0</v>
      </c>
      <c r="L33" s="19">
        <f t="shared" si="8"/>
        <v>0</v>
      </c>
      <c r="M33" s="19">
        <f t="shared" si="8"/>
        <v>0</v>
      </c>
      <c r="N33" s="19">
        <f t="shared" si="8"/>
        <v>0</v>
      </c>
      <c r="O33" s="19">
        <f t="shared" si="8"/>
        <v>0</v>
      </c>
      <c r="P33" s="19">
        <f t="shared" si="8"/>
        <v>0</v>
      </c>
    </row>
    <row r="34" spans="1:16">
      <c r="A34" s="5" t="s">
        <v>80</v>
      </c>
      <c r="B34" s="5"/>
      <c r="C34" s="6"/>
      <c r="D34" s="15">
        <v>111</v>
      </c>
      <c r="E34" s="15">
        <v>111</v>
      </c>
      <c r="F34" s="16">
        <v>129</v>
      </c>
      <c r="H34" s="19">
        <f t="shared" ref="H34:P34" si="9">H32-H33</f>
        <v>129</v>
      </c>
      <c r="I34" s="19">
        <f t="shared" si="9"/>
        <v>0</v>
      </c>
      <c r="J34" s="19">
        <f t="shared" si="9"/>
        <v>0</v>
      </c>
      <c r="K34" s="19">
        <f t="shared" si="9"/>
        <v>0</v>
      </c>
      <c r="L34" s="19">
        <f t="shared" si="9"/>
        <v>0</v>
      </c>
      <c r="M34" s="19">
        <f t="shared" si="9"/>
        <v>0</v>
      </c>
      <c r="N34" s="19">
        <f t="shared" si="9"/>
        <v>0</v>
      </c>
      <c r="O34" s="19">
        <f t="shared" si="9"/>
        <v>0</v>
      </c>
      <c r="P34" s="19">
        <f t="shared" si="9"/>
        <v>0</v>
      </c>
    </row>
    <row r="35" spans="1:16">
      <c r="A35" s="3"/>
      <c r="B35" s="3"/>
      <c r="C35" s="4"/>
      <c r="D35" s="13"/>
      <c r="E35" s="13"/>
      <c r="F35" s="14"/>
      <c r="H35" s="8"/>
      <c r="I35" s="8"/>
      <c r="J35" s="8"/>
      <c r="K35" s="8"/>
      <c r="L35" s="8"/>
      <c r="M35" s="8"/>
      <c r="N35" s="8"/>
      <c r="O35" s="8"/>
      <c r="P35" s="8"/>
    </row>
    <row r="36" spans="1:16">
      <c r="A36" s="3"/>
      <c r="B36" s="3"/>
      <c r="C36" s="4"/>
      <c r="D36" s="13"/>
      <c r="E36" s="13"/>
      <c r="F36" s="14"/>
      <c r="H36" s="8"/>
      <c r="I36" s="8"/>
      <c r="J36" s="8"/>
      <c r="K36" s="8"/>
      <c r="L36" s="8"/>
      <c r="M36" s="8"/>
      <c r="N36" s="8"/>
      <c r="O36" s="8"/>
      <c r="P36" s="8"/>
    </row>
    <row r="37" spans="1:16">
      <c r="A37" s="5" t="s">
        <v>21</v>
      </c>
      <c r="B37" s="5"/>
      <c r="C37" s="6"/>
      <c r="D37" s="15">
        <v>21957</v>
      </c>
      <c r="E37" s="15">
        <v>24152.57332</v>
      </c>
      <c r="F37" s="16">
        <v>23141</v>
      </c>
      <c r="H37" s="19">
        <f t="shared" ref="H37:P38" si="10">SUM(H32,H24)</f>
        <v>21410</v>
      </c>
      <c r="I37" s="19">
        <f t="shared" si="10"/>
        <v>0</v>
      </c>
      <c r="J37" s="19">
        <f t="shared" si="10"/>
        <v>0</v>
      </c>
      <c r="K37" s="19">
        <f t="shared" si="10"/>
        <v>1100</v>
      </c>
      <c r="L37" s="19">
        <f t="shared" si="10"/>
        <v>0</v>
      </c>
      <c r="M37" s="19">
        <f t="shared" si="10"/>
        <v>76</v>
      </c>
      <c r="N37" s="19">
        <f t="shared" si="10"/>
        <v>552</v>
      </c>
      <c r="O37" s="19">
        <f t="shared" si="10"/>
        <v>3</v>
      </c>
      <c r="P37" s="19">
        <f t="shared" si="10"/>
        <v>0</v>
      </c>
    </row>
    <row r="38" spans="1:16">
      <c r="A38" s="5" t="s">
        <v>22</v>
      </c>
      <c r="B38" s="5"/>
      <c r="C38" s="6"/>
      <c r="D38" s="15">
        <v>21846</v>
      </c>
      <c r="E38" s="15">
        <v>24041.57332</v>
      </c>
      <c r="F38" s="16">
        <v>23012</v>
      </c>
      <c r="H38" s="19">
        <f t="shared" si="10"/>
        <v>1</v>
      </c>
      <c r="I38" s="19">
        <f t="shared" si="10"/>
        <v>3271</v>
      </c>
      <c r="J38" s="19">
        <f t="shared" si="10"/>
        <v>1100</v>
      </c>
      <c r="K38" s="19">
        <f t="shared" si="10"/>
        <v>3207</v>
      </c>
      <c r="L38" s="19">
        <f t="shared" si="10"/>
        <v>2100</v>
      </c>
      <c r="M38" s="19">
        <f t="shared" si="10"/>
        <v>143</v>
      </c>
      <c r="N38" s="19">
        <f t="shared" si="10"/>
        <v>3388</v>
      </c>
      <c r="O38" s="19">
        <f t="shared" si="10"/>
        <v>8965</v>
      </c>
      <c r="P38" s="19">
        <f t="shared" si="10"/>
        <v>837</v>
      </c>
    </row>
    <row r="39" spans="1:16">
      <c r="A39" s="5" t="s">
        <v>23</v>
      </c>
      <c r="B39" s="5"/>
      <c r="C39" s="6"/>
      <c r="D39" s="15">
        <v>111</v>
      </c>
      <c r="E39" s="15">
        <v>111</v>
      </c>
      <c r="F39" s="16">
        <v>129</v>
      </c>
      <c r="H39" s="19">
        <f t="shared" ref="H39:P39" si="11">H37-H38</f>
        <v>21409</v>
      </c>
      <c r="I39" s="19">
        <f t="shared" si="11"/>
        <v>-3271</v>
      </c>
      <c r="J39" s="19">
        <f t="shared" si="11"/>
        <v>-1100</v>
      </c>
      <c r="K39" s="19">
        <f t="shared" si="11"/>
        <v>-2107</v>
      </c>
      <c r="L39" s="19">
        <f t="shared" si="11"/>
        <v>-2100</v>
      </c>
      <c r="M39" s="19">
        <f t="shared" si="11"/>
        <v>-67</v>
      </c>
      <c r="N39" s="19">
        <f t="shared" si="11"/>
        <v>-2836</v>
      </c>
      <c r="O39" s="19">
        <f t="shared" si="11"/>
        <v>-8962</v>
      </c>
      <c r="P39" s="19">
        <f t="shared" si="11"/>
        <v>-837</v>
      </c>
    </row>
  </sheetData>
  <mergeCells count="1">
    <mergeCell ref="A1:F1"/>
  </mergeCells>
  <pageMargins left="0.19685039369791668" right="0.19685039369791668" top="0.19685039369791668" bottom="0.39370078739583336" header="0.19685039369791668" footer="0.19685039369791668"/>
  <pageSetup paperSize="9" fitToHeight="0" orientation="landscape" verticalDpi="0" r:id="rId1"/>
  <headerFooter>
    <oddFooter>&amp;R&amp;D (str. &amp;P z 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0"/>
  <sheetViews>
    <sheetView zoomScaleNormal="100" workbookViewId="0">
      <pane ySplit="2" topLeftCell="A3" activePane="bottomLeft" state="frozen"/>
      <selection pane="bottomLeft" sqref="A1:G1"/>
    </sheetView>
  </sheetViews>
  <sheetFormatPr defaultRowHeight="14.4"/>
  <cols>
    <col min="1" max="1" width="11.453125" style="28" customWidth="1"/>
    <col min="2" max="2" width="4.453125" style="28" customWidth="1"/>
    <col min="3" max="3" width="4.54296875" style="28" customWidth="1"/>
    <col min="4" max="4" width="26.7265625" style="29" customWidth="1"/>
    <col min="5" max="7" width="11.1796875" style="36" customWidth="1"/>
    <col min="8" max="16384" width="8.7265625" style="8"/>
  </cols>
  <sheetData>
    <row r="1" spans="1:7" ht="29.1" customHeight="1">
      <c r="A1" s="38" t="s">
        <v>0</v>
      </c>
      <c r="B1" s="38"/>
      <c r="C1" s="38"/>
      <c r="D1" s="38"/>
      <c r="E1" s="38"/>
      <c r="F1" s="38"/>
      <c r="G1" s="38"/>
    </row>
    <row r="2" spans="1:7" ht="43.5" customHeight="1">
      <c r="A2" s="20" t="s">
        <v>33</v>
      </c>
      <c r="B2" s="20" t="s">
        <v>69</v>
      </c>
      <c r="C2" s="20" t="s">
        <v>1</v>
      </c>
      <c r="D2" s="21" t="s">
        <v>65</v>
      </c>
      <c r="E2" s="12" t="s">
        <v>66</v>
      </c>
      <c r="F2" s="12" t="s">
        <v>67</v>
      </c>
      <c r="G2" s="12" t="s">
        <v>68</v>
      </c>
    </row>
    <row r="3" spans="1:7">
      <c r="A3" s="22"/>
      <c r="B3" s="22">
        <v>1</v>
      </c>
      <c r="C3" s="22">
        <v>641</v>
      </c>
      <c r="D3" s="23" t="s">
        <v>18</v>
      </c>
      <c r="E3" s="30">
        <v>0</v>
      </c>
      <c r="F3" s="30">
        <v>221.00800000000001</v>
      </c>
      <c r="G3" s="31"/>
    </row>
    <row r="4" spans="1:7">
      <c r="A4" s="22"/>
      <c r="B4" s="22">
        <v>1</v>
      </c>
      <c r="C4" s="22">
        <v>648</v>
      </c>
      <c r="D4" s="23" t="s">
        <v>19</v>
      </c>
      <c r="E4" s="30">
        <v>222</v>
      </c>
      <c r="F4" s="30">
        <v>1952.58032</v>
      </c>
      <c r="G4" s="31"/>
    </row>
    <row r="5" spans="1:7">
      <c r="A5" s="22"/>
      <c r="B5" s="22">
        <v>1</v>
      </c>
      <c r="C5" s="22">
        <v>672</v>
      </c>
      <c r="D5" s="23" t="s">
        <v>20</v>
      </c>
      <c r="E5" s="30">
        <v>19950</v>
      </c>
      <c r="F5" s="30">
        <v>20193.985000000001</v>
      </c>
      <c r="G5" s="31">
        <v>21280</v>
      </c>
    </row>
    <row r="6" spans="1:7">
      <c r="A6" s="24" t="s">
        <v>34</v>
      </c>
      <c r="B6" s="24" t="s">
        <v>71</v>
      </c>
      <c r="C6" s="24"/>
      <c r="D6" s="25"/>
      <c r="E6" s="32">
        <v>20172</v>
      </c>
      <c r="F6" s="32">
        <v>22367.57332</v>
      </c>
      <c r="G6" s="33">
        <v>21280</v>
      </c>
    </row>
    <row r="7" spans="1:7">
      <c r="A7" s="24" t="s">
        <v>34</v>
      </c>
      <c r="B7" s="24" t="s">
        <v>71</v>
      </c>
      <c r="C7" s="24"/>
      <c r="D7" s="25"/>
      <c r="E7" s="32">
        <v>20172</v>
      </c>
      <c r="F7" s="32">
        <v>22367.57332</v>
      </c>
      <c r="G7" s="33">
        <v>21280</v>
      </c>
    </row>
    <row r="8" spans="1:7">
      <c r="A8" s="22"/>
      <c r="B8" s="22"/>
      <c r="C8" s="22"/>
      <c r="D8" s="23"/>
      <c r="E8" s="30"/>
      <c r="F8" s="30"/>
      <c r="G8" s="31"/>
    </row>
    <row r="9" spans="1:7">
      <c r="A9" s="26"/>
      <c r="B9" s="26">
        <v>2</v>
      </c>
      <c r="C9" s="26">
        <v>518</v>
      </c>
      <c r="D9" s="27" t="s">
        <v>7</v>
      </c>
      <c r="E9" s="34">
        <v>1</v>
      </c>
      <c r="F9" s="34">
        <v>1</v>
      </c>
      <c r="G9" s="35">
        <v>1</v>
      </c>
    </row>
    <row r="10" spans="1:7">
      <c r="A10" s="24" t="s">
        <v>35</v>
      </c>
      <c r="B10" s="24" t="s">
        <v>72</v>
      </c>
      <c r="C10" s="24"/>
      <c r="D10" s="25"/>
      <c r="E10" s="32">
        <v>1</v>
      </c>
      <c r="F10" s="32">
        <v>1</v>
      </c>
      <c r="G10" s="33">
        <v>1</v>
      </c>
    </row>
    <row r="11" spans="1:7">
      <c r="A11" s="22"/>
      <c r="B11" s="22"/>
      <c r="C11" s="22"/>
      <c r="D11" s="23"/>
      <c r="E11" s="30"/>
      <c r="F11" s="30"/>
      <c r="G11" s="31"/>
    </row>
    <row r="12" spans="1:7">
      <c r="A12" s="26"/>
      <c r="B12" s="26">
        <v>2</v>
      </c>
      <c r="C12" s="26">
        <v>602</v>
      </c>
      <c r="D12" s="27" t="s">
        <v>17</v>
      </c>
      <c r="E12" s="34">
        <v>112</v>
      </c>
      <c r="F12" s="34">
        <v>112</v>
      </c>
      <c r="G12" s="35">
        <v>130</v>
      </c>
    </row>
    <row r="13" spans="1:7">
      <c r="A13" s="24" t="s">
        <v>34</v>
      </c>
      <c r="B13" s="24" t="s">
        <v>72</v>
      </c>
      <c r="C13" s="24"/>
      <c r="D13" s="25"/>
      <c r="E13" s="32">
        <v>112</v>
      </c>
      <c r="F13" s="32">
        <v>112</v>
      </c>
      <c r="G13" s="33">
        <v>130</v>
      </c>
    </row>
    <row r="14" spans="1:7">
      <c r="A14" s="24" t="s">
        <v>34</v>
      </c>
      <c r="B14" s="24" t="s">
        <v>72</v>
      </c>
      <c r="C14" s="24"/>
      <c r="D14" s="25"/>
      <c r="E14" s="32">
        <v>112</v>
      </c>
      <c r="F14" s="32">
        <v>112</v>
      </c>
      <c r="G14" s="33">
        <v>130</v>
      </c>
    </row>
    <row r="15" spans="1:7">
      <c r="A15" s="24" t="s">
        <v>35</v>
      </c>
      <c r="B15" s="24" t="s">
        <v>72</v>
      </c>
      <c r="C15" s="24"/>
      <c r="D15" s="25"/>
      <c r="E15" s="32">
        <v>1</v>
      </c>
      <c r="F15" s="32">
        <v>1</v>
      </c>
      <c r="G15" s="33">
        <v>1</v>
      </c>
    </row>
    <row r="16" spans="1:7">
      <c r="A16" s="24" t="s">
        <v>70</v>
      </c>
      <c r="B16" s="24" t="s">
        <v>72</v>
      </c>
      <c r="C16" s="24"/>
      <c r="D16" s="25"/>
      <c r="E16" s="32">
        <v>111</v>
      </c>
      <c r="F16" s="32">
        <v>111</v>
      </c>
      <c r="G16" s="33">
        <v>129</v>
      </c>
    </row>
    <row r="17" spans="1:7">
      <c r="A17" s="24" t="s">
        <v>34</v>
      </c>
      <c r="B17" s="24"/>
      <c r="C17" s="24"/>
      <c r="D17" s="25"/>
      <c r="E17" s="32">
        <v>20284</v>
      </c>
      <c r="F17" s="32">
        <v>22479.57332</v>
      </c>
      <c r="G17" s="33">
        <v>21410</v>
      </c>
    </row>
    <row r="18" spans="1:7">
      <c r="A18" s="24" t="s">
        <v>35</v>
      </c>
      <c r="B18" s="24"/>
      <c r="C18" s="24"/>
      <c r="D18" s="25"/>
      <c r="E18" s="32">
        <v>1</v>
      </c>
      <c r="F18" s="32">
        <v>1</v>
      </c>
      <c r="G18" s="33">
        <v>1</v>
      </c>
    </row>
    <row r="19" spans="1:7">
      <c r="A19" s="24" t="s">
        <v>70</v>
      </c>
      <c r="B19" s="24"/>
      <c r="C19" s="24"/>
      <c r="D19" s="25"/>
      <c r="E19" s="32">
        <v>20283</v>
      </c>
      <c r="F19" s="32">
        <v>22478.57332</v>
      </c>
      <c r="G19" s="33">
        <v>21409</v>
      </c>
    </row>
    <row r="20" spans="1:7">
      <c r="A20" s="22"/>
      <c r="B20" s="22"/>
      <c r="C20" s="22"/>
      <c r="D20" s="23"/>
      <c r="E20" s="30"/>
      <c r="F20" s="30"/>
      <c r="G20" s="31"/>
    </row>
    <row r="21" spans="1:7">
      <c r="A21" s="22">
        <v>307</v>
      </c>
      <c r="B21" s="22">
        <v>1</v>
      </c>
      <c r="C21" s="22">
        <v>501</v>
      </c>
      <c r="D21" s="23" t="s">
        <v>2</v>
      </c>
      <c r="E21" s="30">
        <v>50</v>
      </c>
      <c r="F21" s="30">
        <v>42</v>
      </c>
      <c r="G21" s="31">
        <v>50</v>
      </c>
    </row>
    <row r="22" spans="1:7">
      <c r="A22" s="22">
        <v>307</v>
      </c>
      <c r="B22" s="22">
        <v>1</v>
      </c>
      <c r="C22" s="22">
        <v>502</v>
      </c>
      <c r="D22" s="23" t="s">
        <v>3</v>
      </c>
      <c r="E22" s="30">
        <v>145</v>
      </c>
      <c r="F22" s="30">
        <v>145</v>
      </c>
      <c r="G22" s="31">
        <v>173</v>
      </c>
    </row>
    <row r="23" spans="1:7">
      <c r="A23" s="22">
        <v>307</v>
      </c>
      <c r="B23" s="22">
        <v>1</v>
      </c>
      <c r="C23" s="22">
        <v>503</v>
      </c>
      <c r="D23" s="23" t="s">
        <v>4</v>
      </c>
      <c r="E23" s="30">
        <v>100</v>
      </c>
      <c r="F23" s="30">
        <v>100</v>
      </c>
      <c r="G23" s="31">
        <v>100</v>
      </c>
    </row>
    <row r="24" spans="1:7">
      <c r="A24" s="22">
        <v>307</v>
      </c>
      <c r="B24" s="22">
        <v>1</v>
      </c>
      <c r="C24" s="22">
        <v>511</v>
      </c>
      <c r="D24" s="23" t="s">
        <v>5</v>
      </c>
      <c r="E24" s="30">
        <v>26</v>
      </c>
      <c r="F24" s="30">
        <v>17.399999999999999</v>
      </c>
      <c r="G24" s="31">
        <v>20</v>
      </c>
    </row>
    <row r="25" spans="1:7">
      <c r="A25" s="22">
        <v>307</v>
      </c>
      <c r="B25" s="22">
        <v>1</v>
      </c>
      <c r="C25" s="22">
        <v>512</v>
      </c>
      <c r="D25" s="23" t="s">
        <v>6</v>
      </c>
      <c r="E25" s="30">
        <v>7</v>
      </c>
      <c r="F25" s="30">
        <v>7</v>
      </c>
      <c r="G25" s="31">
        <v>7</v>
      </c>
    </row>
    <row r="26" spans="1:7">
      <c r="A26" s="22">
        <v>307</v>
      </c>
      <c r="B26" s="22">
        <v>1</v>
      </c>
      <c r="C26" s="22">
        <v>518</v>
      </c>
      <c r="D26" s="23" t="s">
        <v>7</v>
      </c>
      <c r="E26" s="30">
        <v>251</v>
      </c>
      <c r="F26" s="30">
        <v>244.5</v>
      </c>
      <c r="G26" s="31">
        <v>226</v>
      </c>
    </row>
    <row r="27" spans="1:7">
      <c r="A27" s="22">
        <v>307</v>
      </c>
      <c r="B27" s="22">
        <v>1</v>
      </c>
      <c r="C27" s="22">
        <v>521</v>
      </c>
      <c r="D27" s="23" t="s">
        <v>8</v>
      </c>
      <c r="E27" s="30">
        <v>1505</v>
      </c>
      <c r="F27" s="30">
        <v>1505</v>
      </c>
      <c r="G27" s="31">
        <v>1530</v>
      </c>
    </row>
    <row r="28" spans="1:7">
      <c r="A28" s="22">
        <v>307</v>
      </c>
      <c r="B28" s="22">
        <v>1</v>
      </c>
      <c r="C28" s="22">
        <v>524</v>
      </c>
      <c r="D28" s="23" t="s">
        <v>9</v>
      </c>
      <c r="E28" s="30">
        <v>507</v>
      </c>
      <c r="F28" s="30">
        <v>507</v>
      </c>
      <c r="G28" s="31">
        <v>516</v>
      </c>
    </row>
    <row r="29" spans="1:7">
      <c r="A29" s="22">
        <v>307</v>
      </c>
      <c r="B29" s="22">
        <v>1</v>
      </c>
      <c r="C29" s="22">
        <v>527</v>
      </c>
      <c r="D29" s="23" t="s">
        <v>10</v>
      </c>
      <c r="E29" s="30">
        <v>170</v>
      </c>
      <c r="F29" s="30">
        <v>180</v>
      </c>
      <c r="G29" s="31">
        <v>183</v>
      </c>
    </row>
    <row r="30" spans="1:7">
      <c r="A30" s="22">
        <v>307</v>
      </c>
      <c r="B30" s="22">
        <v>1</v>
      </c>
      <c r="C30" s="22">
        <v>528</v>
      </c>
      <c r="D30" s="23" t="s">
        <v>11</v>
      </c>
      <c r="E30" s="30">
        <v>215</v>
      </c>
      <c r="F30" s="30">
        <v>217.98500000000001</v>
      </c>
      <c r="G30" s="31">
        <v>230</v>
      </c>
    </row>
    <row r="31" spans="1:7">
      <c r="A31" s="22">
        <v>307</v>
      </c>
      <c r="B31" s="22">
        <v>1</v>
      </c>
      <c r="C31" s="22">
        <v>549</v>
      </c>
      <c r="D31" s="23" t="s">
        <v>13</v>
      </c>
      <c r="E31" s="30">
        <v>91</v>
      </c>
      <c r="F31" s="30">
        <v>99</v>
      </c>
      <c r="G31" s="31">
        <v>110</v>
      </c>
    </row>
    <row r="32" spans="1:7">
      <c r="A32" s="22">
        <v>307</v>
      </c>
      <c r="B32" s="22">
        <v>1</v>
      </c>
      <c r="C32" s="22">
        <v>551</v>
      </c>
      <c r="D32" s="23" t="s">
        <v>14</v>
      </c>
      <c r="E32" s="30">
        <v>116</v>
      </c>
      <c r="F32" s="30">
        <v>116</v>
      </c>
      <c r="G32" s="31">
        <v>116</v>
      </c>
    </row>
    <row r="33" spans="1:7">
      <c r="A33" s="22">
        <v>307</v>
      </c>
      <c r="B33" s="22">
        <v>1</v>
      </c>
      <c r="C33" s="22">
        <v>558</v>
      </c>
      <c r="D33" s="23" t="s">
        <v>15</v>
      </c>
      <c r="E33" s="30">
        <v>2</v>
      </c>
      <c r="F33" s="30">
        <v>10</v>
      </c>
      <c r="G33" s="31">
        <v>10</v>
      </c>
    </row>
    <row r="34" spans="1:7">
      <c r="A34" s="24" t="s">
        <v>36</v>
      </c>
      <c r="B34" s="24" t="s">
        <v>71</v>
      </c>
      <c r="C34" s="24"/>
      <c r="D34" s="25"/>
      <c r="E34" s="32">
        <v>3185</v>
      </c>
      <c r="F34" s="32">
        <v>3190.8850000000002</v>
      </c>
      <c r="G34" s="33">
        <v>3271</v>
      </c>
    </row>
    <row r="35" spans="1:7">
      <c r="A35" s="24" t="s">
        <v>36</v>
      </c>
      <c r="B35" s="24" t="s">
        <v>71</v>
      </c>
      <c r="C35" s="24"/>
      <c r="D35" s="25"/>
      <c r="E35" s="32">
        <v>3185</v>
      </c>
      <c r="F35" s="32">
        <v>3190.8850000000002</v>
      </c>
      <c r="G35" s="33">
        <v>3271</v>
      </c>
    </row>
    <row r="36" spans="1:7">
      <c r="A36" s="24" t="s">
        <v>37</v>
      </c>
      <c r="B36" s="24"/>
      <c r="C36" s="24"/>
      <c r="D36" s="25"/>
      <c r="E36" s="32">
        <v>3185</v>
      </c>
      <c r="F36" s="32">
        <v>3190.8850000000002</v>
      </c>
      <c r="G36" s="33">
        <v>3271</v>
      </c>
    </row>
    <row r="37" spans="1:7">
      <c r="A37" s="22"/>
      <c r="B37" s="22"/>
      <c r="C37" s="22"/>
      <c r="D37" s="23"/>
      <c r="E37" s="30"/>
      <c r="F37" s="30"/>
      <c r="G37" s="31"/>
    </row>
    <row r="38" spans="1:7">
      <c r="A38" s="22">
        <v>2212</v>
      </c>
      <c r="B38" s="22">
        <v>1</v>
      </c>
      <c r="C38" s="22">
        <v>501</v>
      </c>
      <c r="D38" s="23" t="s">
        <v>2</v>
      </c>
      <c r="E38" s="30">
        <v>110</v>
      </c>
      <c r="F38" s="30">
        <v>99</v>
      </c>
      <c r="G38" s="31">
        <v>100</v>
      </c>
    </row>
    <row r="39" spans="1:7">
      <c r="A39" s="22">
        <v>2212</v>
      </c>
      <c r="B39" s="22">
        <v>1</v>
      </c>
      <c r="C39" s="22">
        <v>511</v>
      </c>
      <c r="D39" s="23" t="s">
        <v>5</v>
      </c>
      <c r="E39" s="30">
        <v>600</v>
      </c>
      <c r="F39" s="30">
        <v>656.5</v>
      </c>
      <c r="G39" s="31">
        <v>1000</v>
      </c>
    </row>
    <row r="40" spans="1:7">
      <c r="A40" s="24" t="s">
        <v>38</v>
      </c>
      <c r="B40" s="24" t="s">
        <v>71</v>
      </c>
      <c r="C40" s="24"/>
      <c r="D40" s="25"/>
      <c r="E40" s="32">
        <v>710</v>
      </c>
      <c r="F40" s="32">
        <v>755.5</v>
      </c>
      <c r="G40" s="33">
        <v>1100</v>
      </c>
    </row>
    <row r="41" spans="1:7">
      <c r="A41" s="24" t="s">
        <v>38</v>
      </c>
      <c r="B41" s="24" t="s">
        <v>71</v>
      </c>
      <c r="C41" s="24"/>
      <c r="D41" s="25"/>
      <c r="E41" s="32">
        <v>710</v>
      </c>
      <c r="F41" s="32">
        <v>755.5</v>
      </c>
      <c r="G41" s="33">
        <v>1100</v>
      </c>
    </row>
    <row r="42" spans="1:7">
      <c r="A42" s="24" t="s">
        <v>39</v>
      </c>
      <c r="B42" s="24"/>
      <c r="C42" s="24"/>
      <c r="D42" s="25"/>
      <c r="E42" s="32">
        <v>710</v>
      </c>
      <c r="F42" s="32">
        <v>755.5</v>
      </c>
      <c r="G42" s="33">
        <v>1100</v>
      </c>
    </row>
    <row r="43" spans="1:7">
      <c r="A43" s="22"/>
      <c r="B43" s="22"/>
      <c r="C43" s="22"/>
      <c r="D43" s="23"/>
      <c r="E43" s="30"/>
      <c r="F43" s="30"/>
      <c r="G43" s="31"/>
    </row>
    <row r="44" spans="1:7">
      <c r="A44" s="22">
        <v>3429</v>
      </c>
      <c r="B44" s="22">
        <v>1</v>
      </c>
      <c r="C44" s="22">
        <v>501</v>
      </c>
      <c r="D44" s="23" t="s">
        <v>2</v>
      </c>
      <c r="E44" s="30">
        <v>265</v>
      </c>
      <c r="F44" s="30">
        <v>263.5</v>
      </c>
      <c r="G44" s="31">
        <v>268</v>
      </c>
    </row>
    <row r="45" spans="1:7">
      <c r="A45" s="22">
        <v>3429</v>
      </c>
      <c r="B45" s="22">
        <v>1</v>
      </c>
      <c r="C45" s="22">
        <v>502</v>
      </c>
      <c r="D45" s="23" t="s">
        <v>3</v>
      </c>
      <c r="E45" s="30">
        <v>420</v>
      </c>
      <c r="F45" s="30">
        <v>420</v>
      </c>
      <c r="G45" s="31">
        <v>540</v>
      </c>
    </row>
    <row r="46" spans="1:7">
      <c r="A46" s="22">
        <v>3429</v>
      </c>
      <c r="B46" s="22">
        <v>1</v>
      </c>
      <c r="C46" s="22">
        <v>503</v>
      </c>
      <c r="D46" s="23" t="s">
        <v>4</v>
      </c>
      <c r="E46" s="30">
        <v>400</v>
      </c>
      <c r="F46" s="30">
        <v>400</v>
      </c>
      <c r="G46" s="31">
        <v>400</v>
      </c>
    </row>
    <row r="47" spans="1:7">
      <c r="A47" s="22">
        <v>3429</v>
      </c>
      <c r="B47" s="22">
        <v>1</v>
      </c>
      <c r="C47" s="22">
        <v>511</v>
      </c>
      <c r="D47" s="23" t="s">
        <v>5</v>
      </c>
      <c r="E47" s="30">
        <v>537</v>
      </c>
      <c r="F47" s="30">
        <v>564.6</v>
      </c>
      <c r="G47" s="31">
        <v>510</v>
      </c>
    </row>
    <row r="48" spans="1:7">
      <c r="A48" s="22">
        <v>3429</v>
      </c>
      <c r="B48" s="22">
        <v>1</v>
      </c>
      <c r="C48" s="22">
        <v>518</v>
      </c>
      <c r="D48" s="23" t="s">
        <v>7</v>
      </c>
      <c r="E48" s="30">
        <v>134</v>
      </c>
      <c r="F48" s="30">
        <v>141.5</v>
      </c>
      <c r="G48" s="31">
        <v>136</v>
      </c>
    </row>
    <row r="49" spans="1:7">
      <c r="A49" s="22">
        <v>3429</v>
      </c>
      <c r="B49" s="22">
        <v>1</v>
      </c>
      <c r="C49" s="22">
        <v>521</v>
      </c>
      <c r="D49" s="23" t="s">
        <v>8</v>
      </c>
      <c r="E49" s="30">
        <v>1035</v>
      </c>
      <c r="F49" s="30">
        <v>1012</v>
      </c>
      <c r="G49" s="31">
        <v>1036</v>
      </c>
    </row>
    <row r="50" spans="1:7">
      <c r="A50" s="22">
        <v>3429</v>
      </c>
      <c r="B50" s="22">
        <v>1</v>
      </c>
      <c r="C50" s="22">
        <v>524</v>
      </c>
      <c r="D50" s="23" t="s">
        <v>9</v>
      </c>
      <c r="E50" s="30">
        <v>258</v>
      </c>
      <c r="F50" s="30">
        <v>258</v>
      </c>
      <c r="G50" s="31">
        <v>262</v>
      </c>
    </row>
    <row r="51" spans="1:7">
      <c r="A51" s="22">
        <v>3429</v>
      </c>
      <c r="B51" s="22">
        <v>1</v>
      </c>
      <c r="C51" s="22">
        <v>551</v>
      </c>
      <c r="D51" s="23" t="s">
        <v>14</v>
      </c>
      <c r="E51" s="30">
        <v>45</v>
      </c>
      <c r="F51" s="30">
        <v>45</v>
      </c>
      <c r="G51" s="31">
        <v>45</v>
      </c>
    </row>
    <row r="52" spans="1:7">
      <c r="A52" s="22">
        <v>3429</v>
      </c>
      <c r="B52" s="22">
        <v>1</v>
      </c>
      <c r="C52" s="22">
        <v>558</v>
      </c>
      <c r="D52" s="23" t="s">
        <v>15</v>
      </c>
      <c r="E52" s="30">
        <v>15</v>
      </c>
      <c r="F52" s="30">
        <v>8</v>
      </c>
      <c r="G52" s="31">
        <v>10</v>
      </c>
    </row>
    <row r="53" spans="1:7">
      <c r="A53" s="24" t="s">
        <v>40</v>
      </c>
      <c r="B53" s="24" t="s">
        <v>71</v>
      </c>
      <c r="C53" s="24"/>
      <c r="D53" s="25"/>
      <c r="E53" s="32">
        <v>3109</v>
      </c>
      <c r="F53" s="32">
        <v>3112.6</v>
      </c>
      <c r="G53" s="33">
        <v>3207</v>
      </c>
    </row>
    <row r="54" spans="1:7">
      <c r="A54" s="22">
        <v>3429</v>
      </c>
      <c r="B54" s="22">
        <v>1</v>
      </c>
      <c r="C54" s="22">
        <v>602</v>
      </c>
      <c r="D54" s="23" t="s">
        <v>17</v>
      </c>
      <c r="E54" s="30">
        <v>1100</v>
      </c>
      <c r="F54" s="30">
        <v>1100</v>
      </c>
      <c r="G54" s="31">
        <v>1100</v>
      </c>
    </row>
    <row r="55" spans="1:7">
      <c r="A55" s="24" t="s">
        <v>41</v>
      </c>
      <c r="B55" s="24" t="s">
        <v>71</v>
      </c>
      <c r="C55" s="24"/>
      <c r="D55" s="25"/>
      <c r="E55" s="32">
        <v>1100</v>
      </c>
      <c r="F55" s="32">
        <v>1100</v>
      </c>
      <c r="G55" s="33">
        <v>1100</v>
      </c>
    </row>
    <row r="56" spans="1:7">
      <c r="A56" s="24" t="s">
        <v>41</v>
      </c>
      <c r="B56" s="24" t="s">
        <v>71</v>
      </c>
      <c r="C56" s="24"/>
      <c r="D56" s="25"/>
      <c r="E56" s="32">
        <v>1100</v>
      </c>
      <c r="F56" s="32">
        <v>1100</v>
      </c>
      <c r="G56" s="33">
        <v>1100</v>
      </c>
    </row>
    <row r="57" spans="1:7">
      <c r="A57" s="24" t="s">
        <v>40</v>
      </c>
      <c r="B57" s="24" t="s">
        <v>71</v>
      </c>
      <c r="C57" s="24"/>
      <c r="D57" s="25"/>
      <c r="E57" s="32">
        <v>3109</v>
      </c>
      <c r="F57" s="32">
        <v>3112.6</v>
      </c>
      <c r="G57" s="33">
        <v>3207</v>
      </c>
    </row>
    <row r="58" spans="1:7">
      <c r="A58" s="24" t="s">
        <v>73</v>
      </c>
      <c r="B58" s="24" t="s">
        <v>71</v>
      </c>
      <c r="C58" s="24"/>
      <c r="D58" s="25"/>
      <c r="E58" s="32">
        <v>-2009</v>
      </c>
      <c r="F58" s="32">
        <v>-2012.6</v>
      </c>
      <c r="G58" s="33">
        <v>-2107</v>
      </c>
    </row>
    <row r="59" spans="1:7">
      <c r="A59" s="24" t="s">
        <v>42</v>
      </c>
      <c r="B59" s="24"/>
      <c r="C59" s="24"/>
      <c r="D59" s="25"/>
      <c r="E59" s="32">
        <v>1100</v>
      </c>
      <c r="F59" s="32">
        <v>1100</v>
      </c>
      <c r="G59" s="33">
        <v>1100</v>
      </c>
    </row>
    <row r="60" spans="1:7">
      <c r="A60" s="24" t="s">
        <v>43</v>
      </c>
      <c r="B60" s="24"/>
      <c r="C60" s="24"/>
      <c r="D60" s="25"/>
      <c r="E60" s="32">
        <v>3109</v>
      </c>
      <c r="F60" s="32">
        <v>3112.6</v>
      </c>
      <c r="G60" s="33">
        <v>3207</v>
      </c>
    </row>
    <row r="61" spans="1:7">
      <c r="A61" s="24" t="s">
        <v>44</v>
      </c>
      <c r="B61" s="24"/>
      <c r="C61" s="24"/>
      <c r="D61" s="25"/>
      <c r="E61" s="32">
        <v>-2009</v>
      </c>
      <c r="F61" s="32">
        <v>-2012.6</v>
      </c>
      <c r="G61" s="33">
        <v>-2107</v>
      </c>
    </row>
    <row r="62" spans="1:7">
      <c r="A62" s="22"/>
      <c r="B62" s="22"/>
      <c r="C62" s="22"/>
      <c r="D62" s="23"/>
      <c r="E62" s="30"/>
      <c r="F62" s="30"/>
      <c r="G62" s="31"/>
    </row>
    <row r="63" spans="1:7">
      <c r="A63" s="22">
        <v>3631</v>
      </c>
      <c r="B63" s="22">
        <v>1</v>
      </c>
      <c r="C63" s="22">
        <v>502</v>
      </c>
      <c r="D63" s="23" t="s">
        <v>3</v>
      </c>
      <c r="E63" s="30">
        <v>1000</v>
      </c>
      <c r="F63" s="30">
        <v>1000</v>
      </c>
      <c r="G63" s="31">
        <v>1400</v>
      </c>
    </row>
    <row r="64" spans="1:7">
      <c r="A64" s="22">
        <v>3631</v>
      </c>
      <c r="B64" s="22">
        <v>1</v>
      </c>
      <c r="C64" s="22">
        <v>511</v>
      </c>
      <c r="D64" s="23" t="s">
        <v>5</v>
      </c>
      <c r="E64" s="30">
        <v>750</v>
      </c>
      <c r="F64" s="30">
        <v>1929.71432</v>
      </c>
      <c r="G64" s="31">
        <v>700</v>
      </c>
    </row>
    <row r="65" spans="1:7">
      <c r="A65" s="22">
        <v>3631</v>
      </c>
      <c r="B65" s="22">
        <v>1</v>
      </c>
      <c r="C65" s="22">
        <v>518</v>
      </c>
      <c r="D65" s="23" t="s">
        <v>7</v>
      </c>
      <c r="E65" s="30">
        <v>0</v>
      </c>
      <c r="F65" s="30">
        <v>60</v>
      </c>
      <c r="G65" s="31"/>
    </row>
    <row r="66" spans="1:7">
      <c r="A66" s="24" t="s">
        <v>45</v>
      </c>
      <c r="B66" s="24" t="s">
        <v>71</v>
      </c>
      <c r="C66" s="24"/>
      <c r="D66" s="25"/>
      <c r="E66" s="32">
        <v>1750</v>
      </c>
      <c r="F66" s="32">
        <v>2989.71432</v>
      </c>
      <c r="G66" s="33">
        <v>2100</v>
      </c>
    </row>
    <row r="67" spans="1:7">
      <c r="A67" s="24" t="s">
        <v>45</v>
      </c>
      <c r="B67" s="24" t="s">
        <v>71</v>
      </c>
      <c r="C67" s="24"/>
      <c r="D67" s="25"/>
      <c r="E67" s="32">
        <v>1750</v>
      </c>
      <c r="F67" s="32">
        <v>2989.71432</v>
      </c>
      <c r="G67" s="33">
        <v>2100</v>
      </c>
    </row>
    <row r="68" spans="1:7">
      <c r="A68" s="24" t="s">
        <v>46</v>
      </c>
      <c r="B68" s="24"/>
      <c r="C68" s="24"/>
      <c r="D68" s="25"/>
      <c r="E68" s="32">
        <v>1750</v>
      </c>
      <c r="F68" s="32">
        <v>2989.71432</v>
      </c>
      <c r="G68" s="33">
        <v>2100</v>
      </c>
    </row>
    <row r="69" spans="1:7">
      <c r="A69" s="22"/>
      <c r="B69" s="22"/>
      <c r="C69" s="22"/>
      <c r="D69" s="23"/>
      <c r="E69" s="30"/>
      <c r="F69" s="30"/>
      <c r="G69" s="31"/>
    </row>
    <row r="70" spans="1:7">
      <c r="A70" s="22">
        <v>3632</v>
      </c>
      <c r="B70" s="22">
        <v>1</v>
      </c>
      <c r="C70" s="22">
        <v>501</v>
      </c>
      <c r="D70" s="23" t="s">
        <v>2</v>
      </c>
      <c r="E70" s="30">
        <v>12</v>
      </c>
      <c r="F70" s="30">
        <v>12</v>
      </c>
      <c r="G70" s="31">
        <v>12</v>
      </c>
    </row>
    <row r="71" spans="1:7">
      <c r="A71" s="22">
        <v>3632</v>
      </c>
      <c r="B71" s="22">
        <v>1</v>
      </c>
      <c r="C71" s="22">
        <v>503</v>
      </c>
      <c r="D71" s="23" t="s">
        <v>4</v>
      </c>
      <c r="E71" s="30">
        <v>5</v>
      </c>
      <c r="F71" s="30">
        <v>5</v>
      </c>
      <c r="G71" s="31">
        <v>5</v>
      </c>
    </row>
    <row r="72" spans="1:7">
      <c r="A72" s="22">
        <v>3632</v>
      </c>
      <c r="B72" s="22">
        <v>1</v>
      </c>
      <c r="C72" s="22">
        <v>511</v>
      </c>
      <c r="D72" s="23" t="s">
        <v>5</v>
      </c>
      <c r="E72" s="30">
        <v>10</v>
      </c>
      <c r="F72" s="30">
        <v>1.5</v>
      </c>
      <c r="G72" s="31">
        <v>5</v>
      </c>
    </row>
    <row r="73" spans="1:7">
      <c r="A73" s="22">
        <v>3632</v>
      </c>
      <c r="B73" s="22">
        <v>1</v>
      </c>
      <c r="C73" s="22">
        <v>518</v>
      </c>
      <c r="D73" s="23" t="s">
        <v>7</v>
      </c>
      <c r="E73" s="30">
        <v>28</v>
      </c>
      <c r="F73" s="30">
        <v>43</v>
      </c>
      <c r="G73" s="31">
        <v>73</v>
      </c>
    </row>
    <row r="74" spans="1:7">
      <c r="A74" s="22">
        <v>3632</v>
      </c>
      <c r="B74" s="22">
        <v>1</v>
      </c>
      <c r="C74" s="22">
        <v>521</v>
      </c>
      <c r="D74" s="23" t="s">
        <v>8</v>
      </c>
      <c r="E74" s="30">
        <v>18</v>
      </c>
      <c r="F74" s="30">
        <v>48</v>
      </c>
      <c r="G74" s="31">
        <v>48</v>
      </c>
    </row>
    <row r="75" spans="1:7">
      <c r="A75" s="24" t="s">
        <v>47</v>
      </c>
      <c r="B75" s="24" t="s">
        <v>71</v>
      </c>
      <c r="C75" s="24"/>
      <c r="D75" s="25"/>
      <c r="E75" s="32">
        <v>73</v>
      </c>
      <c r="F75" s="32">
        <v>109.5</v>
      </c>
      <c r="G75" s="33">
        <v>143</v>
      </c>
    </row>
    <row r="76" spans="1:7">
      <c r="A76" s="22">
        <v>3632</v>
      </c>
      <c r="B76" s="22">
        <v>1</v>
      </c>
      <c r="C76" s="22">
        <v>602</v>
      </c>
      <c r="D76" s="23" t="s">
        <v>17</v>
      </c>
      <c r="E76" s="30">
        <v>48</v>
      </c>
      <c r="F76" s="30">
        <v>48</v>
      </c>
      <c r="G76" s="31">
        <v>76</v>
      </c>
    </row>
    <row r="77" spans="1:7">
      <c r="A77" s="24" t="s">
        <v>48</v>
      </c>
      <c r="B77" s="24" t="s">
        <v>71</v>
      </c>
      <c r="C77" s="24"/>
      <c r="D77" s="25"/>
      <c r="E77" s="32">
        <v>48</v>
      </c>
      <c r="F77" s="32">
        <v>48</v>
      </c>
      <c r="G77" s="33">
        <v>76</v>
      </c>
    </row>
    <row r="78" spans="1:7">
      <c r="A78" s="24" t="s">
        <v>48</v>
      </c>
      <c r="B78" s="24" t="s">
        <v>71</v>
      </c>
      <c r="C78" s="24"/>
      <c r="D78" s="25"/>
      <c r="E78" s="32">
        <v>48</v>
      </c>
      <c r="F78" s="32">
        <v>48</v>
      </c>
      <c r="G78" s="33">
        <v>76</v>
      </c>
    </row>
    <row r="79" spans="1:7">
      <c r="A79" s="24" t="s">
        <v>47</v>
      </c>
      <c r="B79" s="24" t="s">
        <v>71</v>
      </c>
      <c r="C79" s="24"/>
      <c r="D79" s="25"/>
      <c r="E79" s="32">
        <v>73</v>
      </c>
      <c r="F79" s="32">
        <v>109.5</v>
      </c>
      <c r="G79" s="33">
        <v>143</v>
      </c>
    </row>
    <row r="80" spans="1:7">
      <c r="A80" s="24" t="s">
        <v>74</v>
      </c>
      <c r="B80" s="24" t="s">
        <v>71</v>
      </c>
      <c r="C80" s="24"/>
      <c r="D80" s="25"/>
      <c r="E80" s="32">
        <v>-25</v>
      </c>
      <c r="F80" s="32">
        <v>-61.5</v>
      </c>
      <c r="G80" s="33">
        <v>-67</v>
      </c>
    </row>
    <row r="81" spans="1:7">
      <c r="A81" s="24" t="s">
        <v>49</v>
      </c>
      <c r="B81" s="24"/>
      <c r="C81" s="24"/>
      <c r="D81" s="25"/>
      <c r="E81" s="32">
        <v>48</v>
      </c>
      <c r="F81" s="32">
        <v>48</v>
      </c>
      <c r="G81" s="33">
        <v>76</v>
      </c>
    </row>
    <row r="82" spans="1:7">
      <c r="A82" s="24" t="s">
        <v>50</v>
      </c>
      <c r="B82" s="24"/>
      <c r="C82" s="24"/>
      <c r="D82" s="25"/>
      <c r="E82" s="32">
        <v>73</v>
      </c>
      <c r="F82" s="32">
        <v>109.5</v>
      </c>
      <c r="G82" s="33">
        <v>143</v>
      </c>
    </row>
    <row r="83" spans="1:7">
      <c r="A83" s="24" t="s">
        <v>51</v>
      </c>
      <c r="B83" s="24"/>
      <c r="C83" s="24"/>
      <c r="D83" s="25"/>
      <c r="E83" s="32">
        <v>-25</v>
      </c>
      <c r="F83" s="32">
        <v>-61.5</v>
      </c>
      <c r="G83" s="33">
        <v>-67</v>
      </c>
    </row>
    <row r="84" spans="1:7">
      <c r="A84" s="22"/>
      <c r="B84" s="22"/>
      <c r="C84" s="22"/>
      <c r="D84" s="23"/>
      <c r="E84" s="30"/>
      <c r="F84" s="30"/>
      <c r="G84" s="31"/>
    </row>
    <row r="85" spans="1:7">
      <c r="A85" s="22">
        <v>3730</v>
      </c>
      <c r="B85" s="22">
        <v>1</v>
      </c>
      <c r="C85" s="22">
        <v>501</v>
      </c>
      <c r="D85" s="23" t="s">
        <v>2</v>
      </c>
      <c r="E85" s="30">
        <v>272</v>
      </c>
      <c r="F85" s="30">
        <v>276.5</v>
      </c>
      <c r="G85" s="31">
        <v>255</v>
      </c>
    </row>
    <row r="86" spans="1:7">
      <c r="A86" s="22">
        <v>3730</v>
      </c>
      <c r="B86" s="22">
        <v>1</v>
      </c>
      <c r="C86" s="22">
        <v>511</v>
      </c>
      <c r="D86" s="23" t="s">
        <v>5</v>
      </c>
      <c r="E86" s="30">
        <v>140</v>
      </c>
      <c r="F86" s="30">
        <v>345</v>
      </c>
      <c r="G86" s="31">
        <v>140</v>
      </c>
    </row>
    <row r="87" spans="1:7">
      <c r="A87" s="22">
        <v>3730</v>
      </c>
      <c r="B87" s="22">
        <v>1</v>
      </c>
      <c r="C87" s="22">
        <v>518</v>
      </c>
      <c r="D87" s="23" t="s">
        <v>7</v>
      </c>
      <c r="E87" s="30">
        <v>141</v>
      </c>
      <c r="F87" s="30">
        <v>241</v>
      </c>
      <c r="G87" s="31">
        <v>141</v>
      </c>
    </row>
    <row r="88" spans="1:7">
      <c r="A88" s="22">
        <v>3730</v>
      </c>
      <c r="B88" s="22">
        <v>1</v>
      </c>
      <c r="C88" s="22">
        <v>521</v>
      </c>
      <c r="D88" s="23" t="s">
        <v>8</v>
      </c>
      <c r="E88" s="30">
        <v>1410</v>
      </c>
      <c r="F88" s="30">
        <v>1403</v>
      </c>
      <c r="G88" s="31">
        <v>1409</v>
      </c>
    </row>
    <row r="89" spans="1:7">
      <c r="A89" s="22">
        <v>3730</v>
      </c>
      <c r="B89" s="22">
        <v>1</v>
      </c>
      <c r="C89" s="22">
        <v>524</v>
      </c>
      <c r="D89" s="23" t="s">
        <v>9</v>
      </c>
      <c r="E89" s="30">
        <v>474</v>
      </c>
      <c r="F89" s="30">
        <v>474</v>
      </c>
      <c r="G89" s="31">
        <v>477</v>
      </c>
    </row>
    <row r="90" spans="1:7">
      <c r="A90" s="22">
        <v>3730</v>
      </c>
      <c r="B90" s="22">
        <v>1</v>
      </c>
      <c r="C90" s="22">
        <v>549</v>
      </c>
      <c r="D90" s="23" t="s">
        <v>13</v>
      </c>
      <c r="E90" s="30">
        <v>150</v>
      </c>
      <c r="F90" s="30">
        <v>150</v>
      </c>
      <c r="G90" s="31">
        <v>150</v>
      </c>
    </row>
    <row r="91" spans="1:7">
      <c r="A91" s="22">
        <v>3730</v>
      </c>
      <c r="B91" s="22">
        <v>1</v>
      </c>
      <c r="C91" s="22">
        <v>551</v>
      </c>
      <c r="D91" s="23" t="s">
        <v>14</v>
      </c>
      <c r="E91" s="30">
        <v>816</v>
      </c>
      <c r="F91" s="30">
        <v>816</v>
      </c>
      <c r="G91" s="31">
        <v>816</v>
      </c>
    </row>
    <row r="92" spans="1:7">
      <c r="A92" s="24" t="s">
        <v>52</v>
      </c>
      <c r="B92" s="24" t="s">
        <v>71</v>
      </c>
      <c r="C92" s="24"/>
      <c r="D92" s="25"/>
      <c r="E92" s="32">
        <v>3403</v>
      </c>
      <c r="F92" s="32">
        <v>3705.5</v>
      </c>
      <c r="G92" s="33">
        <v>3388</v>
      </c>
    </row>
    <row r="93" spans="1:7">
      <c r="A93" s="22">
        <v>3730</v>
      </c>
      <c r="B93" s="22">
        <v>1</v>
      </c>
      <c r="C93" s="22">
        <v>601</v>
      </c>
      <c r="D93" s="23" t="s">
        <v>16</v>
      </c>
      <c r="E93" s="30">
        <v>30</v>
      </c>
      <c r="F93" s="30">
        <v>30</v>
      </c>
      <c r="G93" s="31">
        <v>60</v>
      </c>
    </row>
    <row r="94" spans="1:7">
      <c r="A94" s="22">
        <v>3730</v>
      </c>
      <c r="B94" s="22">
        <v>1</v>
      </c>
      <c r="C94" s="22">
        <v>672</v>
      </c>
      <c r="D94" s="23" t="s">
        <v>20</v>
      </c>
      <c r="E94" s="30">
        <v>492</v>
      </c>
      <c r="F94" s="30">
        <v>492</v>
      </c>
      <c r="G94" s="31">
        <v>492</v>
      </c>
    </row>
    <row r="95" spans="1:7">
      <c r="A95" s="24" t="s">
        <v>53</v>
      </c>
      <c r="B95" s="24" t="s">
        <v>71</v>
      </c>
      <c r="C95" s="24"/>
      <c r="D95" s="25"/>
      <c r="E95" s="32">
        <v>522</v>
      </c>
      <c r="F95" s="32">
        <v>522</v>
      </c>
      <c r="G95" s="33">
        <v>552</v>
      </c>
    </row>
    <row r="96" spans="1:7">
      <c r="A96" s="24" t="s">
        <v>53</v>
      </c>
      <c r="B96" s="24" t="s">
        <v>71</v>
      </c>
      <c r="C96" s="24"/>
      <c r="D96" s="25"/>
      <c r="E96" s="32">
        <v>522</v>
      </c>
      <c r="F96" s="32">
        <v>522</v>
      </c>
      <c r="G96" s="33">
        <v>552</v>
      </c>
    </row>
    <row r="97" spans="1:7">
      <c r="A97" s="24" t="s">
        <v>52</v>
      </c>
      <c r="B97" s="24" t="s">
        <v>71</v>
      </c>
      <c r="C97" s="24"/>
      <c r="D97" s="25"/>
      <c r="E97" s="32">
        <v>3403</v>
      </c>
      <c r="F97" s="32">
        <v>3705.5</v>
      </c>
      <c r="G97" s="33">
        <v>3388</v>
      </c>
    </row>
    <row r="98" spans="1:7">
      <c r="A98" s="24" t="s">
        <v>82</v>
      </c>
      <c r="B98" s="24" t="s">
        <v>71</v>
      </c>
      <c r="C98" s="24"/>
      <c r="D98" s="25"/>
      <c r="E98" s="32">
        <v>-2881</v>
      </c>
      <c r="F98" s="32">
        <v>-3183.5</v>
      </c>
      <c r="G98" s="33">
        <v>-2836</v>
      </c>
    </row>
    <row r="99" spans="1:7">
      <c r="A99" s="24" t="s">
        <v>54</v>
      </c>
      <c r="B99" s="24"/>
      <c r="C99" s="24"/>
      <c r="D99" s="25"/>
      <c r="E99" s="32">
        <v>522</v>
      </c>
      <c r="F99" s="32">
        <v>522</v>
      </c>
      <c r="G99" s="33">
        <v>552</v>
      </c>
    </row>
    <row r="100" spans="1:7">
      <c r="A100" s="24" t="s">
        <v>55</v>
      </c>
      <c r="B100" s="24"/>
      <c r="C100" s="24"/>
      <c r="D100" s="25"/>
      <c r="E100" s="32">
        <v>3403</v>
      </c>
      <c r="F100" s="32">
        <v>3705.5</v>
      </c>
      <c r="G100" s="33">
        <v>3388</v>
      </c>
    </row>
    <row r="101" spans="1:7">
      <c r="A101" s="24" t="s">
        <v>56</v>
      </c>
      <c r="B101" s="24"/>
      <c r="C101" s="24"/>
      <c r="D101" s="25"/>
      <c r="E101" s="32">
        <v>-2881</v>
      </c>
      <c r="F101" s="32">
        <v>-3183.5</v>
      </c>
      <c r="G101" s="33">
        <v>-2836</v>
      </c>
    </row>
    <row r="102" spans="1:7">
      <c r="A102" s="22"/>
      <c r="B102" s="22"/>
      <c r="C102" s="22"/>
      <c r="D102" s="23"/>
      <c r="E102" s="30"/>
      <c r="F102" s="30"/>
      <c r="G102" s="31"/>
    </row>
    <row r="103" spans="1:7">
      <c r="A103" s="22">
        <v>3745</v>
      </c>
      <c r="B103" s="22">
        <v>1</v>
      </c>
      <c r="C103" s="22">
        <v>501</v>
      </c>
      <c r="D103" s="23" t="s">
        <v>2</v>
      </c>
      <c r="E103" s="30">
        <v>727</v>
      </c>
      <c r="F103" s="30">
        <v>767.5</v>
      </c>
      <c r="G103" s="31">
        <v>758</v>
      </c>
    </row>
    <row r="104" spans="1:7">
      <c r="A104" s="22">
        <v>3745</v>
      </c>
      <c r="B104" s="22">
        <v>1</v>
      </c>
      <c r="C104" s="22">
        <v>502</v>
      </c>
      <c r="D104" s="23" t="s">
        <v>3</v>
      </c>
      <c r="E104" s="30">
        <v>40</v>
      </c>
      <c r="F104" s="30">
        <v>40</v>
      </c>
      <c r="G104" s="31">
        <v>45</v>
      </c>
    </row>
    <row r="105" spans="1:7">
      <c r="A105" s="22">
        <v>3745</v>
      </c>
      <c r="B105" s="22">
        <v>1</v>
      </c>
      <c r="C105" s="22">
        <v>503</v>
      </c>
      <c r="D105" s="23" t="s">
        <v>4</v>
      </c>
      <c r="E105" s="30">
        <v>30</v>
      </c>
      <c r="F105" s="30">
        <v>30</v>
      </c>
      <c r="G105" s="31">
        <v>30</v>
      </c>
    </row>
    <row r="106" spans="1:7">
      <c r="A106" s="22">
        <v>3745</v>
      </c>
      <c r="B106" s="22">
        <v>1</v>
      </c>
      <c r="C106" s="22">
        <v>511</v>
      </c>
      <c r="D106" s="23" t="s">
        <v>5</v>
      </c>
      <c r="E106" s="30">
        <v>350</v>
      </c>
      <c r="F106" s="30">
        <v>268</v>
      </c>
      <c r="G106" s="31">
        <v>300</v>
      </c>
    </row>
    <row r="107" spans="1:7">
      <c r="A107" s="22">
        <v>3745</v>
      </c>
      <c r="B107" s="22">
        <v>1</v>
      </c>
      <c r="C107" s="22">
        <v>518</v>
      </c>
      <c r="D107" s="23" t="s">
        <v>7</v>
      </c>
      <c r="E107" s="30">
        <v>617</v>
      </c>
      <c r="F107" s="30">
        <v>1147.874</v>
      </c>
      <c r="G107" s="31">
        <v>821</v>
      </c>
    </row>
    <row r="108" spans="1:7">
      <c r="A108" s="22">
        <v>3745</v>
      </c>
      <c r="B108" s="22">
        <v>1</v>
      </c>
      <c r="C108" s="22">
        <v>521</v>
      </c>
      <c r="D108" s="23" t="s">
        <v>8</v>
      </c>
      <c r="E108" s="30">
        <v>4700</v>
      </c>
      <c r="F108" s="30">
        <v>4729</v>
      </c>
      <c r="G108" s="31">
        <v>4739</v>
      </c>
    </row>
    <row r="109" spans="1:7">
      <c r="A109" s="22">
        <v>3745</v>
      </c>
      <c r="B109" s="22">
        <v>1</v>
      </c>
      <c r="C109" s="22">
        <v>524</v>
      </c>
      <c r="D109" s="23" t="s">
        <v>9</v>
      </c>
      <c r="E109" s="30">
        <v>1580</v>
      </c>
      <c r="F109" s="30">
        <v>1592</v>
      </c>
      <c r="G109" s="31">
        <v>1600</v>
      </c>
    </row>
    <row r="110" spans="1:7">
      <c r="A110" s="22">
        <v>3745</v>
      </c>
      <c r="B110" s="22">
        <v>1</v>
      </c>
      <c r="C110" s="22">
        <v>538</v>
      </c>
      <c r="D110" s="23" t="s">
        <v>12</v>
      </c>
      <c r="E110" s="30">
        <v>3</v>
      </c>
      <c r="F110" s="30">
        <v>3</v>
      </c>
      <c r="G110" s="31">
        <v>3</v>
      </c>
    </row>
    <row r="111" spans="1:7">
      <c r="A111" s="22">
        <v>3745</v>
      </c>
      <c r="B111" s="22">
        <v>1</v>
      </c>
      <c r="C111" s="22">
        <v>549</v>
      </c>
      <c r="D111" s="23" t="s">
        <v>13</v>
      </c>
      <c r="E111" s="30">
        <v>180</v>
      </c>
      <c r="F111" s="30">
        <v>180</v>
      </c>
      <c r="G111" s="31">
        <v>180</v>
      </c>
    </row>
    <row r="112" spans="1:7">
      <c r="A112" s="22">
        <v>3745</v>
      </c>
      <c r="B112" s="22">
        <v>1</v>
      </c>
      <c r="C112" s="22">
        <v>551</v>
      </c>
      <c r="D112" s="23" t="s">
        <v>14</v>
      </c>
      <c r="E112" s="30">
        <v>452</v>
      </c>
      <c r="F112" s="30">
        <v>452</v>
      </c>
      <c r="G112" s="31">
        <v>449</v>
      </c>
    </row>
    <row r="113" spans="1:7">
      <c r="A113" s="22">
        <v>3745</v>
      </c>
      <c r="B113" s="22">
        <v>1</v>
      </c>
      <c r="C113" s="22">
        <v>558</v>
      </c>
      <c r="D113" s="23" t="s">
        <v>15</v>
      </c>
      <c r="E113" s="30">
        <v>35</v>
      </c>
      <c r="F113" s="30">
        <v>47</v>
      </c>
      <c r="G113" s="31">
        <v>40</v>
      </c>
    </row>
    <row r="114" spans="1:7">
      <c r="A114" s="24" t="s">
        <v>57</v>
      </c>
      <c r="B114" s="24" t="s">
        <v>71</v>
      </c>
      <c r="C114" s="24"/>
      <c r="D114" s="25"/>
      <c r="E114" s="32">
        <v>8714</v>
      </c>
      <c r="F114" s="32">
        <v>9256.3739999999998</v>
      </c>
      <c r="G114" s="33">
        <v>8965</v>
      </c>
    </row>
    <row r="115" spans="1:7">
      <c r="A115" s="22">
        <v>3745</v>
      </c>
      <c r="B115" s="22">
        <v>1</v>
      </c>
      <c r="C115" s="22">
        <v>672</v>
      </c>
      <c r="D115" s="23" t="s">
        <v>20</v>
      </c>
      <c r="E115" s="30">
        <v>3</v>
      </c>
      <c r="F115" s="30">
        <v>3</v>
      </c>
      <c r="G115" s="31">
        <v>3</v>
      </c>
    </row>
    <row r="116" spans="1:7">
      <c r="A116" s="24" t="s">
        <v>58</v>
      </c>
      <c r="B116" s="24" t="s">
        <v>71</v>
      </c>
      <c r="C116" s="24"/>
      <c r="D116" s="25"/>
      <c r="E116" s="32">
        <v>3</v>
      </c>
      <c r="F116" s="32">
        <v>3</v>
      </c>
      <c r="G116" s="33">
        <v>3</v>
      </c>
    </row>
    <row r="117" spans="1:7">
      <c r="A117" s="24" t="s">
        <v>58</v>
      </c>
      <c r="B117" s="24" t="s">
        <v>71</v>
      </c>
      <c r="C117" s="24"/>
      <c r="D117" s="25"/>
      <c r="E117" s="32">
        <v>3</v>
      </c>
      <c r="F117" s="32">
        <v>3</v>
      </c>
      <c r="G117" s="33">
        <v>3</v>
      </c>
    </row>
    <row r="118" spans="1:7">
      <c r="A118" s="24" t="s">
        <v>57</v>
      </c>
      <c r="B118" s="24" t="s">
        <v>71</v>
      </c>
      <c r="C118" s="24"/>
      <c r="D118" s="25"/>
      <c r="E118" s="32">
        <v>8714</v>
      </c>
      <c r="F118" s="32">
        <v>9256.3739999999998</v>
      </c>
      <c r="G118" s="33">
        <v>8965</v>
      </c>
    </row>
    <row r="119" spans="1:7">
      <c r="A119" s="24" t="s">
        <v>75</v>
      </c>
      <c r="B119" s="24" t="s">
        <v>71</v>
      </c>
      <c r="C119" s="24"/>
      <c r="D119" s="25"/>
      <c r="E119" s="32">
        <v>-8711</v>
      </c>
      <c r="F119" s="32">
        <v>-9253.3739999999998</v>
      </c>
      <c r="G119" s="33">
        <v>-8962</v>
      </c>
    </row>
    <row r="120" spans="1:7">
      <c r="A120" s="24" t="s">
        <v>59</v>
      </c>
      <c r="B120" s="24"/>
      <c r="C120" s="24"/>
      <c r="D120" s="25"/>
      <c r="E120" s="32">
        <v>3</v>
      </c>
      <c r="F120" s="32">
        <v>3</v>
      </c>
      <c r="G120" s="33">
        <v>3</v>
      </c>
    </row>
    <row r="121" spans="1:7">
      <c r="A121" s="24" t="s">
        <v>60</v>
      </c>
      <c r="B121" s="24"/>
      <c r="C121" s="24"/>
      <c r="D121" s="25"/>
      <c r="E121" s="32">
        <v>8714</v>
      </c>
      <c r="F121" s="32">
        <v>9256.3739999999998</v>
      </c>
      <c r="G121" s="33">
        <v>8965</v>
      </c>
    </row>
    <row r="122" spans="1:7">
      <c r="A122" s="24" t="s">
        <v>61</v>
      </c>
      <c r="B122" s="24"/>
      <c r="C122" s="24"/>
      <c r="D122" s="25"/>
      <c r="E122" s="32">
        <v>-8711</v>
      </c>
      <c r="F122" s="32">
        <v>-9253.3739999999998</v>
      </c>
      <c r="G122" s="33">
        <v>-8962</v>
      </c>
    </row>
    <row r="123" spans="1:7">
      <c r="A123" s="22"/>
      <c r="B123" s="22"/>
      <c r="C123" s="22"/>
      <c r="D123" s="23"/>
      <c r="E123" s="30"/>
      <c r="F123" s="30"/>
      <c r="G123" s="31"/>
    </row>
    <row r="124" spans="1:7">
      <c r="A124" s="22">
        <v>3750</v>
      </c>
      <c r="B124" s="22">
        <v>1</v>
      </c>
      <c r="C124" s="22">
        <v>501</v>
      </c>
      <c r="D124" s="23" t="s">
        <v>2</v>
      </c>
      <c r="E124" s="30">
        <v>78</v>
      </c>
      <c r="F124" s="30">
        <v>90.5</v>
      </c>
      <c r="G124" s="31">
        <v>68</v>
      </c>
    </row>
    <row r="125" spans="1:7">
      <c r="A125" s="22">
        <v>3750</v>
      </c>
      <c r="B125" s="22">
        <v>1</v>
      </c>
      <c r="C125" s="22">
        <v>502</v>
      </c>
      <c r="D125" s="23" t="s">
        <v>3</v>
      </c>
      <c r="E125" s="30">
        <v>100</v>
      </c>
      <c r="F125" s="30">
        <v>100</v>
      </c>
      <c r="G125" s="31">
        <v>120</v>
      </c>
    </row>
    <row r="126" spans="1:7">
      <c r="A126" s="22">
        <v>3750</v>
      </c>
      <c r="B126" s="22">
        <v>1</v>
      </c>
      <c r="C126" s="22">
        <v>503</v>
      </c>
      <c r="D126" s="23" t="s">
        <v>4</v>
      </c>
      <c r="E126" s="30">
        <v>300</v>
      </c>
      <c r="F126" s="30">
        <v>292</v>
      </c>
      <c r="G126" s="31">
        <v>200</v>
      </c>
    </row>
    <row r="127" spans="1:7">
      <c r="A127" s="22">
        <v>3750</v>
      </c>
      <c r="B127" s="22">
        <v>1</v>
      </c>
      <c r="C127" s="22">
        <v>511</v>
      </c>
      <c r="D127" s="23" t="s">
        <v>5</v>
      </c>
      <c r="E127" s="30">
        <v>25</v>
      </c>
      <c r="F127" s="30">
        <v>25</v>
      </c>
      <c r="G127" s="31">
        <v>25</v>
      </c>
    </row>
    <row r="128" spans="1:7">
      <c r="A128" s="22">
        <v>3750</v>
      </c>
      <c r="B128" s="22">
        <v>1</v>
      </c>
      <c r="C128" s="22">
        <v>518</v>
      </c>
      <c r="D128" s="23" t="s">
        <v>7</v>
      </c>
      <c r="E128" s="30">
        <v>5</v>
      </c>
      <c r="F128" s="30">
        <v>20</v>
      </c>
      <c r="G128" s="31">
        <v>19</v>
      </c>
    </row>
    <row r="129" spans="1:7">
      <c r="A129" s="22">
        <v>3750</v>
      </c>
      <c r="B129" s="22">
        <v>1</v>
      </c>
      <c r="C129" s="22">
        <v>521</v>
      </c>
      <c r="D129" s="23" t="s">
        <v>8</v>
      </c>
      <c r="E129" s="30">
        <v>287</v>
      </c>
      <c r="F129" s="30">
        <v>287</v>
      </c>
      <c r="G129" s="31">
        <v>289</v>
      </c>
    </row>
    <row r="130" spans="1:7">
      <c r="A130" s="22">
        <v>3750</v>
      </c>
      <c r="B130" s="22">
        <v>1</v>
      </c>
      <c r="C130" s="22">
        <v>524</v>
      </c>
      <c r="D130" s="23" t="s">
        <v>9</v>
      </c>
      <c r="E130" s="30">
        <v>96</v>
      </c>
      <c r="F130" s="30">
        <v>96</v>
      </c>
      <c r="G130" s="31">
        <v>96</v>
      </c>
    </row>
    <row r="131" spans="1:7">
      <c r="A131" s="22">
        <v>3750</v>
      </c>
      <c r="B131" s="22">
        <v>1</v>
      </c>
      <c r="C131" s="22">
        <v>551</v>
      </c>
      <c r="D131" s="23" t="s">
        <v>14</v>
      </c>
      <c r="E131" s="30">
        <v>10</v>
      </c>
      <c r="F131" s="30">
        <v>10</v>
      </c>
      <c r="G131" s="31">
        <v>10</v>
      </c>
    </row>
    <row r="132" spans="1:7">
      <c r="A132" s="22">
        <v>3750</v>
      </c>
      <c r="B132" s="22">
        <v>1</v>
      </c>
      <c r="C132" s="22">
        <v>558</v>
      </c>
      <c r="D132" s="23" t="s">
        <v>15</v>
      </c>
      <c r="E132" s="30"/>
      <c r="F132" s="30"/>
      <c r="G132" s="31">
        <v>10</v>
      </c>
    </row>
    <row r="133" spans="1:7">
      <c r="A133" s="24" t="s">
        <v>62</v>
      </c>
      <c r="B133" s="24" t="s">
        <v>71</v>
      </c>
      <c r="C133" s="24"/>
      <c r="D133" s="25"/>
      <c r="E133" s="32">
        <v>901</v>
      </c>
      <c r="F133" s="32">
        <v>920.5</v>
      </c>
      <c r="G133" s="33">
        <v>837</v>
      </c>
    </row>
    <row r="134" spans="1:7">
      <c r="A134" s="24" t="s">
        <v>62</v>
      </c>
      <c r="B134" s="24" t="s">
        <v>71</v>
      </c>
      <c r="C134" s="24"/>
      <c r="D134" s="25"/>
      <c r="E134" s="32">
        <v>901</v>
      </c>
      <c r="F134" s="32">
        <v>920.5</v>
      </c>
      <c r="G134" s="33">
        <v>837</v>
      </c>
    </row>
    <row r="135" spans="1:7">
      <c r="A135" s="24" t="s">
        <v>63</v>
      </c>
      <c r="B135" s="24"/>
      <c r="C135" s="24"/>
      <c r="D135" s="25"/>
      <c r="E135" s="32">
        <v>901</v>
      </c>
      <c r="F135" s="32">
        <v>920.5</v>
      </c>
      <c r="G135" s="33">
        <v>837</v>
      </c>
    </row>
    <row r="136" spans="1:7">
      <c r="A136" s="22"/>
      <c r="B136" s="22"/>
      <c r="C136" s="22"/>
      <c r="D136" s="23"/>
      <c r="E136" s="30"/>
      <c r="F136" s="30"/>
      <c r="G136" s="31"/>
    </row>
    <row r="137" spans="1:7">
      <c r="A137" s="22"/>
      <c r="B137" s="22"/>
      <c r="C137" s="22"/>
      <c r="D137" s="23"/>
      <c r="E137" s="30"/>
      <c r="F137" s="30"/>
      <c r="G137" s="31"/>
    </row>
    <row r="138" spans="1:7">
      <c r="A138" s="24" t="s">
        <v>21</v>
      </c>
      <c r="B138" s="24"/>
      <c r="C138" s="24"/>
      <c r="D138" s="25"/>
      <c r="E138" s="32">
        <v>21957</v>
      </c>
      <c r="F138" s="32">
        <v>24152.57332</v>
      </c>
      <c r="G138" s="33">
        <v>23141</v>
      </c>
    </row>
    <row r="139" spans="1:7">
      <c r="A139" s="24" t="s">
        <v>22</v>
      </c>
      <c r="B139" s="24"/>
      <c r="C139" s="24"/>
      <c r="D139" s="25"/>
      <c r="E139" s="32">
        <v>21846</v>
      </c>
      <c r="F139" s="32">
        <v>24041.57332</v>
      </c>
      <c r="G139" s="33">
        <v>23012</v>
      </c>
    </row>
    <row r="140" spans="1:7">
      <c r="A140" s="24" t="s">
        <v>23</v>
      </c>
      <c r="B140" s="24"/>
      <c r="C140" s="24"/>
      <c r="D140" s="25"/>
      <c r="E140" s="32">
        <v>111</v>
      </c>
      <c r="F140" s="32">
        <v>111</v>
      </c>
      <c r="G140" s="33">
        <v>129</v>
      </c>
    </row>
  </sheetData>
  <mergeCells count="1">
    <mergeCell ref="A1:G1"/>
  </mergeCells>
  <pageMargins left="0.19685039369791668" right="0.19685039369791668" top="0.19685039369791668" bottom="0.39370078739583336" header="0.19685039369791668" footer="0.19685039369791668"/>
  <pageSetup paperSize="9" fitToHeight="0" orientation="landscape" horizontalDpi="0" verticalDpi="0"/>
  <headerFooter>
    <oddFooter>&amp;R&amp;D (str. &amp;P z 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celek</vt:lpstr>
      <vt:lpstr>střediska</vt:lpstr>
      <vt:lpstr>celek!Názvy_tisku</vt:lpstr>
      <vt:lpstr>střediska!Názvy_tisku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2022-01-04T11:13:28Z</dcterms:modified>
</cp:coreProperties>
</file>